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606"/>
  </bookViews>
  <sheets>
    <sheet name="TDSheet" sheetId="1" r:id="rId1"/>
  </sheets>
  <definedNames>
    <definedName name="_xlnm.Print_Titles" localSheetId="0">TDSheet!$2:$2</definedName>
    <definedName name="_xlnm.Print_Area" localSheetId="0">TDSheet!$A$1:$F$51</definedName>
  </definedNames>
  <calcPr calcId="125725" refMode="R1C1"/>
</workbook>
</file>

<file path=xl/calcChain.xml><?xml version="1.0" encoding="utf-8"?>
<calcChain xmlns="http://schemas.openxmlformats.org/spreadsheetml/2006/main">
  <c r="E43" i="1"/>
  <c r="D43"/>
  <c r="E47"/>
  <c r="D23"/>
  <c r="E23"/>
  <c r="C23"/>
  <c r="D5"/>
  <c r="E5" s="1"/>
  <c r="E4" s="1"/>
  <c r="A51"/>
  <c r="D11"/>
  <c r="E11"/>
  <c r="C11"/>
  <c r="D49"/>
  <c r="E49"/>
  <c r="C49"/>
  <c r="D46"/>
  <c r="E46"/>
  <c r="C46"/>
  <c r="D44"/>
  <c r="E44"/>
  <c r="C44"/>
  <c r="D42"/>
  <c r="E42"/>
  <c r="C42"/>
  <c r="D40"/>
  <c r="E40"/>
  <c r="C40"/>
  <c r="D37"/>
  <c r="E37"/>
  <c r="C37"/>
  <c r="D35"/>
  <c r="E35"/>
  <c r="C35"/>
  <c r="D32"/>
  <c r="E32"/>
  <c r="C32"/>
  <c r="D29"/>
  <c r="E29"/>
  <c r="C29"/>
  <c r="D27"/>
  <c r="E27"/>
  <c r="C27"/>
  <c r="D24"/>
  <c r="E24"/>
  <c r="C24"/>
  <c r="D21"/>
  <c r="D20" s="1"/>
  <c r="E21"/>
  <c r="E20" s="1"/>
  <c r="C21"/>
  <c r="C20" s="1"/>
  <c r="D16"/>
  <c r="E16"/>
  <c r="C16"/>
  <c r="D14"/>
  <c r="E14"/>
  <c r="C14"/>
  <c r="D9"/>
  <c r="D8" s="1"/>
  <c r="E9"/>
  <c r="E8" s="1"/>
  <c r="C9"/>
  <c r="C8" s="1"/>
  <c r="D6"/>
  <c r="E6"/>
  <c r="D4"/>
  <c r="C6"/>
  <c r="C4"/>
  <c r="E13" l="1"/>
  <c r="C31"/>
  <c r="D31"/>
  <c r="C13"/>
  <c r="E31"/>
  <c r="D13"/>
  <c r="C3"/>
  <c r="E3"/>
  <c r="E51" s="1"/>
  <c r="D3"/>
  <c r="C51" l="1"/>
  <c r="D51"/>
</calcChain>
</file>

<file path=xl/sharedStrings.xml><?xml version="1.0" encoding="utf-8"?>
<sst xmlns="http://schemas.openxmlformats.org/spreadsheetml/2006/main" count="63" uniqueCount="59">
  <si>
    <t>Сумма погашения по графику</t>
  </si>
  <si>
    <t>Сумма погашения по факту</t>
  </si>
  <si>
    <t>Просроченная сумма</t>
  </si>
  <si>
    <t>Бендеры</t>
  </si>
  <si>
    <t>с.Гыска</t>
  </si>
  <si>
    <t>Горощук Александр Ефимьевич</t>
  </si>
  <si>
    <t>с.Протягайловка</t>
  </si>
  <si>
    <t>Мынзарарь Владимир Онофреевич</t>
  </si>
  <si>
    <t>Григориополь и Григориопольский район</t>
  </si>
  <si>
    <t>п.Глиное</t>
  </si>
  <si>
    <t>Погорелова Людмила Онисимовна</t>
  </si>
  <si>
    <t>с.Красное</t>
  </si>
  <si>
    <t>Дубоссары и Дубоссарский район</t>
  </si>
  <si>
    <t>Андреев Александр Анатольевич</t>
  </si>
  <si>
    <t>с.Цыбулевка</t>
  </si>
  <si>
    <t>Осачук Сергей Витальевич</t>
  </si>
  <si>
    <t>с.Новая Лунга</t>
  </si>
  <si>
    <t>Михайлов Владимир Геннадиевич</t>
  </si>
  <si>
    <t>Каменка и Каменский район</t>
  </si>
  <si>
    <t>с.Подоймица</t>
  </si>
  <si>
    <t>Негривода Зинаида Яковлевна</t>
  </si>
  <si>
    <t>Рыбница и Рыбницкий район</t>
  </si>
  <si>
    <t>с.Плоть</t>
  </si>
  <si>
    <t>Бордюжа Валентин Александрович</t>
  </si>
  <si>
    <t>Юраш Владимир Михайлович</t>
  </si>
  <si>
    <t>с.Воронково</t>
  </si>
  <si>
    <t>Булат Анатолий Васильевич</t>
  </si>
  <si>
    <t>с.Колбасна</t>
  </si>
  <si>
    <t>Коломейчук Владимир Сергеевич</t>
  </si>
  <si>
    <t>Слободзея и Слободзейский район</t>
  </si>
  <si>
    <t>Ковалева Марина Ивановна</t>
  </si>
  <si>
    <t>Сырбул Июля Ивановна</t>
  </si>
  <si>
    <t>с.Чобручи</t>
  </si>
  <si>
    <t>Семенов Анатолий Васильевич</t>
  </si>
  <si>
    <t>с.Глиное</t>
  </si>
  <si>
    <t>Дальниченко Владимир Петрович</t>
  </si>
  <si>
    <t>Шатулова Екатерина Саввельевна</t>
  </si>
  <si>
    <t>с.Терновка</t>
  </si>
  <si>
    <t>Плешкан Елена Николаевна</t>
  </si>
  <si>
    <t>с.Парканы</t>
  </si>
  <si>
    <t>Дулапчи Дмитрий Иванович</t>
  </si>
  <si>
    <t>с.Ближний Хутор</t>
  </si>
  <si>
    <t>Флоря Анна Ивановна</t>
  </si>
  <si>
    <t>с.Кицканы</t>
  </si>
  <si>
    <t>Канцевич Геннадий Михайлович</t>
  </si>
  <si>
    <t>Ягницкая Татьяна Васильевна</t>
  </si>
  <si>
    <t>Клопот Владимир Владимирович</t>
  </si>
  <si>
    <t>г. Дубоссары</t>
  </si>
  <si>
    <t>г. Слободзей</t>
  </si>
  <si>
    <t>Примечание</t>
  </si>
  <si>
    <t>ИТОГО</t>
  </si>
  <si>
    <t>Наименование</t>
  </si>
  <si>
    <t>Кол-во</t>
  </si>
  <si>
    <t>в суде</t>
  </si>
  <si>
    <t>с.Красная горка</t>
  </si>
  <si>
    <t>Винтилова Вера Ивановна</t>
  </si>
  <si>
    <t>Задолженность по погашению беспроцентных займов на развитие личного подсобного хозяйства
 более двух месяцев</t>
  </si>
  <si>
    <t>подготовлены
документы в суд</t>
  </si>
  <si>
    <t>заемщик умер, имеется согласие супруги погасить задолженность</t>
  </si>
</sst>
</file>

<file path=xl/styles.xml><?xml version="1.0" encoding="utf-8"?>
<styleSheet xmlns="http://schemas.openxmlformats.org/spreadsheetml/2006/main">
  <numFmts count="2">
    <numFmt numFmtId="164" formatCode="#,##0.00;[Red]\-#,##0.00"/>
    <numFmt numFmtId="165" formatCode="0.00;[Red]\-0.00"/>
  </numFmts>
  <fonts count="4"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DFDF8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 indent="6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/>
    </xf>
    <xf numFmtId="165" fontId="2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 wrapText="1" indent="8"/>
    </xf>
    <xf numFmtId="164" fontId="1" fillId="2" borderId="1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 indent="4"/>
    </xf>
    <xf numFmtId="0" fontId="2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center" wrapText="1" indent="2"/>
    </xf>
    <xf numFmtId="0" fontId="1" fillId="3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3" fillId="0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51"/>
  <sheetViews>
    <sheetView tabSelected="1" view="pageBreakPreview" zoomScale="85" zoomScaleNormal="85" zoomScaleSheetLayoutView="85" workbookViewId="0">
      <selection activeCell="R30" sqref="R30"/>
    </sheetView>
  </sheetViews>
  <sheetFormatPr defaultRowHeight="15.75" outlineLevelRow="4"/>
  <cols>
    <col min="1" max="1" width="9.33203125" style="24"/>
    <col min="2" max="2" width="61" style="10" customWidth="1"/>
    <col min="3" max="3" width="19.5" style="10" customWidth="1"/>
    <col min="4" max="4" width="19.33203125" style="10" customWidth="1"/>
    <col min="5" max="5" width="19.5" style="10" customWidth="1"/>
    <col min="6" max="6" width="18.6640625" style="29" customWidth="1"/>
    <col min="7" max="16384" width="9.33203125" style="1"/>
  </cols>
  <sheetData>
    <row r="1" spans="1:7" ht="45.75" customHeight="1">
      <c r="A1" s="34" t="s">
        <v>56</v>
      </c>
      <c r="B1" s="35"/>
      <c r="C1" s="35"/>
      <c r="D1" s="35"/>
      <c r="E1" s="35"/>
      <c r="F1" s="35"/>
    </row>
    <row r="2" spans="1:7" s="19" customFormat="1" ht="47.25">
      <c r="A2" s="18" t="s">
        <v>52</v>
      </c>
      <c r="B2" s="18" t="s">
        <v>51</v>
      </c>
      <c r="C2" s="18" t="s">
        <v>0</v>
      </c>
      <c r="D2" s="18" t="s">
        <v>1</v>
      </c>
      <c r="E2" s="18" t="s">
        <v>2</v>
      </c>
      <c r="F2" s="18" t="s">
        <v>49</v>
      </c>
    </row>
    <row r="3" spans="1:7" s="15" customFormat="1" outlineLevel="2">
      <c r="A3" s="20">
        <v>2</v>
      </c>
      <c r="B3" s="14" t="s">
        <v>3</v>
      </c>
      <c r="C3" s="7">
        <f>C4+C6</f>
        <v>16256</v>
      </c>
      <c r="D3" s="7">
        <f>D4+D6</f>
        <v>14361</v>
      </c>
      <c r="E3" s="7">
        <f>E4+E6</f>
        <v>1895</v>
      </c>
      <c r="F3" s="25"/>
    </row>
    <row r="4" spans="1:7" s="4" customFormat="1" outlineLevel="3">
      <c r="A4" s="21"/>
      <c r="B4" s="2" t="s">
        <v>4</v>
      </c>
      <c r="C4" s="3">
        <f>C5</f>
        <v>7088</v>
      </c>
      <c r="D4" s="3">
        <f t="shared" ref="D4:E4" si="0">D5</f>
        <v>6441</v>
      </c>
      <c r="E4" s="3">
        <f t="shared" si="0"/>
        <v>647</v>
      </c>
      <c r="F4" s="26"/>
    </row>
    <row r="5" spans="1:7" s="5" customFormat="1" outlineLevel="4">
      <c r="A5" s="21"/>
      <c r="B5" s="11" t="s">
        <v>5</v>
      </c>
      <c r="C5" s="12">
        <v>7088</v>
      </c>
      <c r="D5" s="12">
        <f>6024+417</f>
        <v>6441</v>
      </c>
      <c r="E5" s="12">
        <f>C5-D5</f>
        <v>647</v>
      </c>
      <c r="F5" s="27"/>
    </row>
    <row r="6" spans="1:7" s="4" customFormat="1" outlineLevel="3">
      <c r="A6" s="21"/>
      <c r="B6" s="2" t="s">
        <v>6</v>
      </c>
      <c r="C6" s="3">
        <f>C7</f>
        <v>9168</v>
      </c>
      <c r="D6" s="3">
        <f t="shared" ref="D6:E6" si="1">D7</f>
        <v>7920</v>
      </c>
      <c r="E6" s="3">
        <f t="shared" si="1"/>
        <v>1248</v>
      </c>
      <c r="F6" s="26"/>
    </row>
    <row r="7" spans="1:7" s="5" customFormat="1" outlineLevel="4">
      <c r="A7" s="21"/>
      <c r="B7" s="11" t="s">
        <v>7</v>
      </c>
      <c r="C7" s="33">
        <v>9168</v>
      </c>
      <c r="D7" s="12">
        <v>7920</v>
      </c>
      <c r="E7" s="12">
        <v>1248</v>
      </c>
      <c r="F7" s="27"/>
    </row>
    <row r="8" spans="1:7" s="15" customFormat="1" outlineLevel="2">
      <c r="A8" s="20">
        <v>2</v>
      </c>
      <c r="B8" s="14" t="s">
        <v>8</v>
      </c>
      <c r="C8" s="7">
        <f>C9+C11</f>
        <v>20000</v>
      </c>
      <c r="D8" s="7">
        <f t="shared" ref="D8:E8" si="2">D9+D11</f>
        <v>11798</v>
      </c>
      <c r="E8" s="7">
        <f t="shared" si="2"/>
        <v>8202</v>
      </c>
      <c r="F8" s="25"/>
    </row>
    <row r="9" spans="1:7" s="4" customFormat="1" outlineLevel="3">
      <c r="A9" s="21"/>
      <c r="B9" s="2" t="s">
        <v>9</v>
      </c>
      <c r="C9" s="6">
        <f>C10</f>
        <v>10000</v>
      </c>
      <c r="D9" s="3">
        <f t="shared" ref="D9:E9" si="3">D10</f>
        <v>2500</v>
      </c>
      <c r="E9" s="3">
        <f t="shared" si="3"/>
        <v>7500</v>
      </c>
      <c r="F9" s="26"/>
    </row>
    <row r="10" spans="1:7" s="5" customFormat="1" ht="47.25" outlineLevel="4">
      <c r="A10" s="21"/>
      <c r="B10" s="11" t="s">
        <v>10</v>
      </c>
      <c r="C10" s="33">
        <v>10000</v>
      </c>
      <c r="D10" s="12">
        <v>2500</v>
      </c>
      <c r="E10" s="12">
        <v>7500</v>
      </c>
      <c r="F10" s="27" t="s">
        <v>57</v>
      </c>
    </row>
    <row r="11" spans="1:7" s="30" customFormat="1">
      <c r="A11" s="11"/>
      <c r="B11" s="2" t="s">
        <v>54</v>
      </c>
      <c r="C11" s="6">
        <f>C12</f>
        <v>10000</v>
      </c>
      <c r="D11" s="6">
        <f t="shared" ref="D11:E11" si="4">D12</f>
        <v>9298</v>
      </c>
      <c r="E11" s="6">
        <f t="shared" si="4"/>
        <v>702</v>
      </c>
      <c r="F11" s="2"/>
      <c r="G11" s="31"/>
    </row>
    <row r="12" spans="1:7" s="30" customFormat="1">
      <c r="A12" s="11"/>
      <c r="B12" s="11" t="s">
        <v>55</v>
      </c>
      <c r="C12" s="33">
        <v>10000</v>
      </c>
      <c r="D12" s="12">
        <v>9298</v>
      </c>
      <c r="E12" s="12">
        <v>702</v>
      </c>
      <c r="F12" s="32" t="s">
        <v>53</v>
      </c>
      <c r="G12" s="31"/>
    </row>
    <row r="13" spans="1:7" s="15" customFormat="1" outlineLevel="2">
      <c r="A13" s="20">
        <v>3</v>
      </c>
      <c r="B13" s="14" t="s">
        <v>12</v>
      </c>
      <c r="C13" s="7">
        <f>C14+C16+C18</f>
        <v>24176</v>
      </c>
      <c r="D13" s="7">
        <f>D14+D16+D18</f>
        <v>20173</v>
      </c>
      <c r="E13" s="7">
        <f>E14+E16+E18</f>
        <v>4003</v>
      </c>
      <c r="F13" s="25"/>
    </row>
    <row r="14" spans="1:7" s="8" customFormat="1" outlineLevel="2">
      <c r="A14" s="22"/>
      <c r="B14" s="2" t="s">
        <v>47</v>
      </c>
      <c r="C14" s="6">
        <f>C15</f>
        <v>7088</v>
      </c>
      <c r="D14" s="6">
        <f t="shared" ref="D14:E14" si="5">D15</f>
        <v>5421</v>
      </c>
      <c r="E14" s="6">
        <f t="shared" si="5"/>
        <v>1667</v>
      </c>
      <c r="F14" s="23"/>
    </row>
    <row r="15" spans="1:7" s="5" customFormat="1" outlineLevel="4">
      <c r="A15" s="21"/>
      <c r="B15" s="11" t="s">
        <v>13</v>
      </c>
      <c r="C15" s="12">
        <v>7088</v>
      </c>
      <c r="D15" s="12">
        <v>5421</v>
      </c>
      <c r="E15" s="12">
        <v>1667</v>
      </c>
      <c r="F15" s="27"/>
    </row>
    <row r="16" spans="1:7" s="4" customFormat="1" outlineLevel="3">
      <c r="A16" s="21"/>
      <c r="B16" s="2" t="s">
        <v>14</v>
      </c>
      <c r="C16" s="3">
        <f>C17</f>
        <v>7504</v>
      </c>
      <c r="D16" s="3">
        <f t="shared" ref="D16:E16" si="6">D17</f>
        <v>6000</v>
      </c>
      <c r="E16" s="3">
        <f t="shared" si="6"/>
        <v>1504</v>
      </c>
      <c r="F16" s="26"/>
    </row>
    <row r="17" spans="1:6" s="5" customFormat="1" outlineLevel="4">
      <c r="A17" s="21"/>
      <c r="B17" s="11" t="s">
        <v>15</v>
      </c>
      <c r="C17" s="12">
        <v>7504</v>
      </c>
      <c r="D17" s="12">
        <v>6000</v>
      </c>
      <c r="E17" s="12">
        <v>1504</v>
      </c>
      <c r="F17" s="27"/>
    </row>
    <row r="18" spans="1:6" s="4" customFormat="1" outlineLevel="3">
      <c r="A18" s="21"/>
      <c r="B18" s="2" t="s">
        <v>16</v>
      </c>
      <c r="C18" s="3">
        <v>9584</v>
      </c>
      <c r="D18" s="3">
        <v>8752</v>
      </c>
      <c r="E18" s="9">
        <v>832</v>
      </c>
      <c r="F18" s="26"/>
    </row>
    <row r="19" spans="1:6" s="5" customFormat="1" outlineLevel="4">
      <c r="A19" s="21"/>
      <c r="B19" s="11" t="s">
        <v>17</v>
      </c>
      <c r="C19" s="33">
        <v>9584</v>
      </c>
      <c r="D19" s="12">
        <v>8752</v>
      </c>
      <c r="E19" s="13">
        <v>832</v>
      </c>
      <c r="F19" s="27"/>
    </row>
    <row r="20" spans="1:6" s="15" customFormat="1" outlineLevel="2">
      <c r="A20" s="20">
        <v>1</v>
      </c>
      <c r="B20" s="14" t="s">
        <v>18</v>
      </c>
      <c r="C20" s="7">
        <f>C21</f>
        <v>9584</v>
      </c>
      <c r="D20" s="7">
        <f t="shared" ref="D20:E20" si="7">D21</f>
        <v>8757</v>
      </c>
      <c r="E20" s="7">
        <f t="shared" si="7"/>
        <v>827</v>
      </c>
      <c r="F20" s="25"/>
    </row>
    <row r="21" spans="1:6" s="4" customFormat="1" outlineLevel="3">
      <c r="A21" s="21"/>
      <c r="B21" s="2" t="s">
        <v>19</v>
      </c>
      <c r="C21" s="3">
        <f>C22</f>
        <v>9584</v>
      </c>
      <c r="D21" s="3">
        <f t="shared" ref="D21:E21" si="8">D22</f>
        <v>8757</v>
      </c>
      <c r="E21" s="3">
        <f t="shared" si="8"/>
        <v>827</v>
      </c>
      <c r="F21" s="26"/>
    </row>
    <row r="22" spans="1:6" s="5" customFormat="1" outlineLevel="4">
      <c r="A22" s="21"/>
      <c r="B22" s="11" t="s">
        <v>20</v>
      </c>
      <c r="C22" s="12">
        <v>9584</v>
      </c>
      <c r="D22" s="12">
        <v>8757</v>
      </c>
      <c r="E22" s="13">
        <v>827</v>
      </c>
      <c r="F22" s="27"/>
    </row>
    <row r="23" spans="1:6" s="15" customFormat="1" outlineLevel="2">
      <c r="A23" s="20">
        <v>4</v>
      </c>
      <c r="B23" s="14" t="s">
        <v>21</v>
      </c>
      <c r="C23" s="7">
        <f>C24+C27+C29</f>
        <v>37504</v>
      </c>
      <c r="D23" s="7">
        <f t="shared" ref="D23:E23" si="9">D24+D27+D29</f>
        <v>31736</v>
      </c>
      <c r="E23" s="7">
        <f t="shared" si="9"/>
        <v>5768</v>
      </c>
      <c r="F23" s="25"/>
    </row>
    <row r="24" spans="1:6" s="4" customFormat="1" outlineLevel="3">
      <c r="A24" s="21"/>
      <c r="B24" s="2" t="s">
        <v>22</v>
      </c>
      <c r="C24" s="3">
        <f>C26+C25</f>
        <v>19584</v>
      </c>
      <c r="D24" s="3">
        <f>D26+D25</f>
        <v>16730</v>
      </c>
      <c r="E24" s="3">
        <f>E26+E25</f>
        <v>2854</v>
      </c>
      <c r="F24" s="26"/>
    </row>
    <row r="25" spans="1:6" s="5" customFormat="1" ht="47.25" outlineLevel="4">
      <c r="A25" s="21"/>
      <c r="B25" s="11" t="s">
        <v>23</v>
      </c>
      <c r="C25" s="33">
        <v>10000</v>
      </c>
      <c r="D25" s="12">
        <v>7950</v>
      </c>
      <c r="E25" s="12">
        <v>2050</v>
      </c>
      <c r="F25" s="27" t="s">
        <v>57</v>
      </c>
    </row>
    <row r="26" spans="1:6" s="5" customFormat="1" outlineLevel="4">
      <c r="A26" s="21"/>
      <c r="B26" s="11" t="s">
        <v>24</v>
      </c>
      <c r="C26" s="33">
        <v>9584</v>
      </c>
      <c r="D26" s="12">
        <v>8780</v>
      </c>
      <c r="E26" s="13">
        <v>804</v>
      </c>
      <c r="F26" s="27"/>
    </row>
    <row r="27" spans="1:6" s="4" customFormat="1" outlineLevel="3">
      <c r="A27" s="21"/>
      <c r="B27" s="2" t="s">
        <v>25</v>
      </c>
      <c r="C27" s="3">
        <f>C28</f>
        <v>8336</v>
      </c>
      <c r="D27" s="3">
        <f t="shared" ref="D27:E27" si="10">D28</f>
        <v>7500</v>
      </c>
      <c r="E27" s="3">
        <f t="shared" si="10"/>
        <v>836</v>
      </c>
      <c r="F27" s="26"/>
    </row>
    <row r="28" spans="1:6" s="5" customFormat="1" outlineLevel="4">
      <c r="A28" s="21"/>
      <c r="B28" s="11" t="s">
        <v>26</v>
      </c>
      <c r="C28" s="12">
        <v>8336</v>
      </c>
      <c r="D28" s="12">
        <v>7500</v>
      </c>
      <c r="E28" s="13">
        <v>836</v>
      </c>
      <c r="F28" s="27"/>
    </row>
    <row r="29" spans="1:6" s="4" customFormat="1" outlineLevel="3">
      <c r="A29" s="21"/>
      <c r="B29" s="2" t="s">
        <v>27</v>
      </c>
      <c r="C29" s="3">
        <f>C30</f>
        <v>9584</v>
      </c>
      <c r="D29" s="3">
        <f t="shared" ref="D29:E29" si="11">D30</f>
        <v>7506</v>
      </c>
      <c r="E29" s="3">
        <f t="shared" si="11"/>
        <v>2078</v>
      </c>
      <c r="F29" s="26"/>
    </row>
    <row r="30" spans="1:6" s="5" customFormat="1" ht="94.5" outlineLevel="4">
      <c r="A30" s="21"/>
      <c r="B30" s="11" t="s">
        <v>28</v>
      </c>
      <c r="C30" s="33">
        <v>9584</v>
      </c>
      <c r="D30" s="12">
        <v>7506</v>
      </c>
      <c r="E30" s="12">
        <v>2078</v>
      </c>
      <c r="F30" s="27" t="s">
        <v>58</v>
      </c>
    </row>
    <row r="31" spans="1:6" s="15" customFormat="1" outlineLevel="2">
      <c r="A31" s="20">
        <v>11</v>
      </c>
      <c r="B31" s="14" t="s">
        <v>29</v>
      </c>
      <c r="C31" s="7">
        <f>C32+C35+C37+C40+C42+C44+C46+C49</f>
        <v>99034</v>
      </c>
      <c r="D31" s="7">
        <f>D32+D35+D37+D40+D42+D44+D46+D49</f>
        <v>74410</v>
      </c>
      <c r="E31" s="7">
        <f>E32+E35+E37+E40+E42+E44+E46+E49</f>
        <v>24624</v>
      </c>
      <c r="F31" s="25"/>
    </row>
    <row r="32" spans="1:6" s="8" customFormat="1" outlineLevel="2">
      <c r="A32" s="22"/>
      <c r="B32" s="2" t="s">
        <v>48</v>
      </c>
      <c r="C32" s="6">
        <f>C33+C34</f>
        <v>20000</v>
      </c>
      <c r="D32" s="6">
        <f>D33+D34</f>
        <v>17921</v>
      </c>
      <c r="E32" s="6">
        <f>E33+E34</f>
        <v>2079</v>
      </c>
      <c r="F32" s="23"/>
    </row>
    <row r="33" spans="1:6" s="5" customFormat="1" outlineLevel="4">
      <c r="A33" s="21"/>
      <c r="B33" s="11" t="s">
        <v>30</v>
      </c>
      <c r="C33" s="33">
        <v>10000</v>
      </c>
      <c r="D33" s="12">
        <v>8750</v>
      </c>
      <c r="E33" s="12">
        <v>1250</v>
      </c>
      <c r="F33" s="27"/>
    </row>
    <row r="34" spans="1:6" s="5" customFormat="1" outlineLevel="4">
      <c r="A34" s="21"/>
      <c r="B34" s="11" t="s">
        <v>31</v>
      </c>
      <c r="C34" s="33">
        <v>10000</v>
      </c>
      <c r="D34" s="12">
        <v>9171</v>
      </c>
      <c r="E34" s="13">
        <v>829</v>
      </c>
      <c r="F34" s="27"/>
    </row>
    <row r="35" spans="1:6" s="4" customFormat="1" outlineLevel="3">
      <c r="A35" s="21"/>
      <c r="B35" s="2" t="s">
        <v>32</v>
      </c>
      <c r="C35" s="3">
        <f>C36</f>
        <v>9584</v>
      </c>
      <c r="D35" s="3">
        <f t="shared" ref="D35:E35" si="12">D36</f>
        <v>8752</v>
      </c>
      <c r="E35" s="3">
        <f t="shared" si="12"/>
        <v>832</v>
      </c>
      <c r="F35" s="26"/>
    </row>
    <row r="36" spans="1:6" s="5" customFormat="1" outlineLevel="4">
      <c r="A36" s="21"/>
      <c r="B36" s="11" t="s">
        <v>33</v>
      </c>
      <c r="C36" s="33">
        <v>9584</v>
      </c>
      <c r="D36" s="12">
        <v>8752</v>
      </c>
      <c r="E36" s="13">
        <v>832</v>
      </c>
      <c r="F36" s="27"/>
    </row>
    <row r="37" spans="1:6" s="4" customFormat="1" outlineLevel="3">
      <c r="A37" s="21"/>
      <c r="B37" s="2" t="s">
        <v>34</v>
      </c>
      <c r="C37" s="3">
        <f>C38+C39</f>
        <v>12085</v>
      </c>
      <c r="D37" s="3">
        <f>D38+D39</f>
        <v>5751</v>
      </c>
      <c r="E37" s="3">
        <f>E38+E39</f>
        <v>6334</v>
      </c>
      <c r="F37" s="26"/>
    </row>
    <row r="38" spans="1:6" s="5" customFormat="1" outlineLevel="4">
      <c r="A38" s="21"/>
      <c r="B38" s="11" t="s">
        <v>35</v>
      </c>
      <c r="C38" s="12">
        <v>2085</v>
      </c>
      <c r="D38" s="12">
        <v>1251</v>
      </c>
      <c r="E38" s="13">
        <v>834</v>
      </c>
      <c r="F38" s="27"/>
    </row>
    <row r="39" spans="1:6" s="5" customFormat="1" outlineLevel="4">
      <c r="A39" s="21"/>
      <c r="B39" s="11" t="s">
        <v>36</v>
      </c>
      <c r="C39" s="12">
        <v>10000</v>
      </c>
      <c r="D39" s="12">
        <v>4500</v>
      </c>
      <c r="E39" s="12">
        <v>5500</v>
      </c>
      <c r="F39" s="27" t="s">
        <v>53</v>
      </c>
    </row>
    <row r="40" spans="1:6" s="4" customFormat="1" outlineLevel="3">
      <c r="A40" s="21"/>
      <c r="B40" s="2" t="s">
        <v>37</v>
      </c>
      <c r="C40" s="3">
        <f>C41</f>
        <v>8752</v>
      </c>
      <c r="D40" s="3">
        <f t="shared" ref="D40:E40" si="13">D41</f>
        <v>2085</v>
      </c>
      <c r="E40" s="3">
        <f t="shared" si="13"/>
        <v>6667</v>
      </c>
      <c r="F40" s="26"/>
    </row>
    <row r="41" spans="1:6" s="5" customFormat="1" outlineLevel="4">
      <c r="A41" s="21"/>
      <c r="B41" s="11" t="s">
        <v>38</v>
      </c>
      <c r="C41" s="12">
        <v>8752</v>
      </c>
      <c r="D41" s="12">
        <v>2085</v>
      </c>
      <c r="E41" s="12">
        <v>6667</v>
      </c>
      <c r="F41" s="27" t="s">
        <v>53</v>
      </c>
    </row>
    <row r="42" spans="1:6" s="4" customFormat="1" outlineLevel="3">
      <c r="A42" s="21"/>
      <c r="B42" s="2" t="s">
        <v>39</v>
      </c>
      <c r="C42" s="3">
        <f>C43</f>
        <v>10000</v>
      </c>
      <c r="D42" s="3">
        <f t="shared" ref="D42:E42" si="14">D43</f>
        <v>9172</v>
      </c>
      <c r="E42" s="3">
        <f t="shared" si="14"/>
        <v>828</v>
      </c>
      <c r="F42" s="26"/>
    </row>
    <row r="43" spans="1:6" s="5" customFormat="1" outlineLevel="4">
      <c r="A43" s="21"/>
      <c r="B43" s="11" t="s">
        <v>40</v>
      </c>
      <c r="C43" s="33">
        <v>10000</v>
      </c>
      <c r="D43" s="12">
        <f>8755+417</f>
        <v>9172</v>
      </c>
      <c r="E43" s="12">
        <f>C43-D43</f>
        <v>828</v>
      </c>
      <c r="F43" s="27"/>
    </row>
    <row r="44" spans="1:6" s="4" customFormat="1" outlineLevel="3">
      <c r="A44" s="21"/>
      <c r="B44" s="2" t="s">
        <v>41</v>
      </c>
      <c r="C44" s="3">
        <f>C45</f>
        <v>9584</v>
      </c>
      <c r="D44" s="3">
        <f t="shared" ref="D44:E44" si="15">D45</f>
        <v>6970</v>
      </c>
      <c r="E44" s="3">
        <f t="shared" si="15"/>
        <v>2614</v>
      </c>
      <c r="F44" s="26"/>
    </row>
    <row r="45" spans="1:6" s="5" customFormat="1" ht="47.25" outlineLevel="4">
      <c r="A45" s="21"/>
      <c r="B45" s="11" t="s">
        <v>42</v>
      </c>
      <c r="C45" s="33">
        <v>9584</v>
      </c>
      <c r="D45" s="12">
        <v>6970</v>
      </c>
      <c r="E45" s="12">
        <v>2614</v>
      </c>
      <c r="F45" s="27" t="s">
        <v>57</v>
      </c>
    </row>
    <row r="46" spans="1:6" s="4" customFormat="1" outlineLevel="3">
      <c r="A46" s="21"/>
      <c r="B46" s="2" t="s">
        <v>43</v>
      </c>
      <c r="C46" s="3">
        <f>C47+C48</f>
        <v>19445</v>
      </c>
      <c r="D46" s="3">
        <f>D47+D48</f>
        <v>15423</v>
      </c>
      <c r="E46" s="3">
        <f>E47+E48</f>
        <v>4022</v>
      </c>
      <c r="F46" s="26"/>
    </row>
    <row r="47" spans="1:6" s="5" customFormat="1" outlineLevel="4">
      <c r="A47" s="21"/>
      <c r="B47" s="11" t="s">
        <v>44</v>
      </c>
      <c r="C47" s="12">
        <v>10000</v>
      </c>
      <c r="D47" s="12">
        <v>7088</v>
      </c>
      <c r="E47" s="13">
        <f>C47-D47</f>
        <v>2912</v>
      </c>
      <c r="F47" s="27"/>
    </row>
    <row r="48" spans="1:6" s="5" customFormat="1" outlineLevel="4">
      <c r="A48" s="21"/>
      <c r="B48" s="11" t="s">
        <v>45</v>
      </c>
      <c r="C48" s="33">
        <v>9445</v>
      </c>
      <c r="D48" s="12">
        <v>8335</v>
      </c>
      <c r="E48" s="12">
        <v>1110</v>
      </c>
      <c r="F48" s="27"/>
    </row>
    <row r="49" spans="1:6" s="4" customFormat="1" outlineLevel="3">
      <c r="A49" s="21"/>
      <c r="B49" s="2" t="s">
        <v>11</v>
      </c>
      <c r="C49" s="3">
        <f>C50</f>
        <v>9584</v>
      </c>
      <c r="D49" s="3">
        <f t="shared" ref="D49:E49" si="16">D50</f>
        <v>8336</v>
      </c>
      <c r="E49" s="3">
        <f t="shared" si="16"/>
        <v>1248</v>
      </c>
      <c r="F49" s="26"/>
    </row>
    <row r="50" spans="1:6" s="5" customFormat="1" outlineLevel="4">
      <c r="A50" s="21"/>
      <c r="B50" s="11" t="s">
        <v>46</v>
      </c>
      <c r="C50" s="33">
        <v>9584</v>
      </c>
      <c r="D50" s="12">
        <v>8336</v>
      </c>
      <c r="E50" s="12">
        <v>1248</v>
      </c>
      <c r="F50" s="27"/>
    </row>
    <row r="51" spans="1:6" s="17" customFormat="1" outlineLevel="1">
      <c r="A51" s="20">
        <f>A3+A8+A13+A20+A23+A31</f>
        <v>23</v>
      </c>
      <c r="B51" s="16" t="s">
        <v>50</v>
      </c>
      <c r="C51" s="7">
        <f>C3+C8+C13+C20+C23+C31</f>
        <v>206554</v>
      </c>
      <c r="D51" s="7">
        <f>D3+D8+D13+D20+D23+D31</f>
        <v>161235</v>
      </c>
      <c r="E51" s="7">
        <f>E3+E8+E13+E20+E23+E31</f>
        <v>45319</v>
      </c>
      <c r="F51" s="28"/>
    </row>
  </sheetData>
  <mergeCells count="1">
    <mergeCell ref="A1:F1"/>
  </mergeCells>
  <pageMargins left="0.39370078740157483" right="0.39370078740157483" top="0.39370078740157483" bottom="0.39370078740157483" header="0" footer="0"/>
  <pageSetup paperSize="9" scale="82" orientation="portrait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TDSheet</vt:lpstr>
      <vt:lpstr>TDSheet!Заголовки_для_печати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fgr13</cp:lastModifiedBy>
  <cp:lastPrinted>2014-01-27T08:34:32Z</cp:lastPrinted>
  <dcterms:created xsi:type="dcterms:W3CDTF">2014-06-11T07:58:29Z</dcterms:created>
  <dcterms:modified xsi:type="dcterms:W3CDTF">2014-06-11T07:58:29Z</dcterms:modified>
</cp:coreProperties>
</file>