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R13\Desktop\отчет 2019\"/>
    </mc:Choice>
  </mc:AlternateContent>
  <bookViews>
    <workbookView xWindow="0" yWindow="0" windowWidth="28800" windowHeight="11220"/>
  </bookViews>
  <sheets>
    <sheet name="01.01.2020" sheetId="1" r:id="rId1"/>
  </sheets>
  <definedNames>
    <definedName name="_xlnm.Print_Titles" localSheetId="0">'01.01.2020'!$4:$6</definedName>
    <definedName name="_xlnm.Print_Area" localSheetId="0">'01.01.2020'!$A$1:$N$60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9" i="1" l="1"/>
  <c r="I58" i="1"/>
  <c r="N57" i="1"/>
  <c r="N59" i="1" s="1"/>
  <c r="I57" i="1"/>
  <c r="I47" i="1"/>
  <c r="N46" i="1"/>
  <c r="I46" i="1"/>
  <c r="I29" i="1"/>
  <c r="I60" i="1" s="1"/>
  <c r="N28" i="1"/>
  <c r="I28" i="1"/>
  <c r="I59" i="1" s="1"/>
</calcChain>
</file>

<file path=xl/sharedStrings.xml><?xml version="1.0" encoding="utf-8"?>
<sst xmlns="http://schemas.openxmlformats.org/spreadsheetml/2006/main" count="425" uniqueCount="293">
  <si>
    <t>РЕЕСТР</t>
  </si>
  <si>
    <t>заемщиков, заключивших кредитные договоры в рамках Постановления Правительства ПМР от 17 октября 2018 года № 355, 
по состоянию на 01 января 2020 года</t>
  </si>
  <si>
    <t>№ п/п</t>
  </si>
  <si>
    <t>Сведения о заемщике</t>
  </si>
  <si>
    <t>Сведения о кредитном договоре</t>
  </si>
  <si>
    <t>Размер уменьшения налога на доходы, фактически произведеный по выданному кредиту,
 руб. ПМР</t>
  </si>
  <si>
    <t>Полное наименование заемщика</t>
  </si>
  <si>
    <t>отрасль (подотрасль) экономики</t>
  </si>
  <si>
    <t>место нахождения заемщика</t>
  </si>
  <si>
    <t>Номер кредитного договора</t>
  </si>
  <si>
    <t>Дата заключения кредитного договора</t>
  </si>
  <si>
    <t>Дата предоставления кредита заемщику (первый транш)</t>
  </si>
  <si>
    <t>срок кредита по кредитному договору, месяцев</t>
  </si>
  <si>
    <t>размер кредита по кредитному договору (валюта договора и руб.ПМР)</t>
  </si>
  <si>
    <t>валюта
кредита</t>
  </si>
  <si>
    <t>Цель кредитования</t>
  </si>
  <si>
    <t>Общая процентная ставка по кредиту</t>
  </si>
  <si>
    <t>Разница между общей процентной ставкой по кредиту и 7 (семью) процентами годовых</t>
  </si>
  <si>
    <t>ОАО "Эксимбанк"</t>
  </si>
  <si>
    <t>ЗАО "Швейная фирма "Вестра"</t>
  </si>
  <si>
    <t>Промышленность (швейное производство)</t>
  </si>
  <si>
    <t xml:space="preserve"> г. Бендеры, 
ул. Лазо, д.16</t>
  </si>
  <si>
    <t>137</t>
  </si>
  <si>
    <t>11.12.2018г.</t>
  </si>
  <si>
    <t>14.12.2018г.</t>
  </si>
  <si>
    <t>60</t>
  </si>
  <si>
    <t>Евро</t>
  </si>
  <si>
    <t>модернизация и обновление швейного производства (приобретение оборудования по договорам и контрактам)</t>
  </si>
  <si>
    <t>13.0</t>
  </si>
  <si>
    <t>6.0 %</t>
  </si>
  <si>
    <t>ООО "ЕвроРостАгро"</t>
  </si>
  <si>
    <t>АПК (производство плодов)</t>
  </si>
  <si>
    <t>Слободзейский р-н, с. Суклея, Гребеницкая дорога, д. 5 А</t>
  </si>
  <si>
    <t>15.02.2019г.</t>
  </si>
  <si>
    <t>26.02.2019г.</t>
  </si>
  <si>
    <t>модернизация и техническое перевооружение основных средств в сельском хозяйстве, в производстве плодов (приобретение саженцев для сада, а так же оборудования, комплектующих для системы поддержки и системы капельного орошения)</t>
  </si>
  <si>
    <t>10.0</t>
  </si>
  <si>
    <t>3.0 %</t>
  </si>
  <si>
    <t>ОАО "Флоаре"</t>
  </si>
  <si>
    <t>Легкая промышленность (обувное производство)</t>
  </si>
  <si>
    <t>г. Бендеры, ул. Коммунистическая, д.181</t>
  </si>
  <si>
    <t>21.02.2019г.</t>
  </si>
  <si>
    <t>07.03.2019г.</t>
  </si>
  <si>
    <t>модернизация и обновление обувного производства (приобретение оборудования по договорам и контрактам)</t>
  </si>
  <si>
    <t>11.0</t>
  </si>
  <si>
    <t>4.0 %</t>
  </si>
  <si>
    <t>ЗАО "ОФ Тигина"</t>
  </si>
  <si>
    <t>г. Бендеры, ул. Кишиневская, д.20</t>
  </si>
  <si>
    <t>14.03.2019г.</t>
  </si>
  <si>
    <t>ООО "Темп-групп"</t>
  </si>
  <si>
    <t>АПК (производство мяса птицы)</t>
  </si>
  <si>
    <t>Дубоссаркий р-н, с.Дзержинское, ул.Свердлова, д.1а</t>
  </si>
  <si>
    <t>27.03.2019г.</t>
  </si>
  <si>
    <t>04.04.2019г.</t>
  </si>
  <si>
    <t>расширение и модернизация производства для выращивания птицы (приобретение оборудования для корпусов птицы и стеновых панелей)</t>
  </si>
  <si>
    <t>3.0%</t>
  </si>
  <si>
    <t>ООО "Фиальт-Агро"</t>
  </si>
  <si>
    <t>АПК (растениеводство, животноводство, переработка)</t>
  </si>
  <si>
    <t>г.Бендеры, ул. Т.Кручок, д.13</t>
  </si>
  <si>
    <t>01.04.2019г.</t>
  </si>
  <si>
    <t>09.04.2019г.</t>
  </si>
  <si>
    <t>приобретение оборудования и материалов, для строительства двух коровников и доильного зала</t>
  </si>
  <si>
    <t>ООО "АГРО-ФРУКТ"</t>
  </si>
  <si>
    <t>АПК (картофелеводство, овощеводство, производство плодов)</t>
  </si>
  <si>
    <t xml:space="preserve">Григориопольский р-н, с.Малаешты, ул.Ленина, д. б/н </t>
  </si>
  <si>
    <t>модернизания и техническое перевооружение основных средств (реконструкция холодильной камеры, приобретение с/х техники и оборудования)</t>
  </si>
  <si>
    <t>20.05.2019г.</t>
  </si>
  <si>
    <t>24.05.2019г.</t>
  </si>
  <si>
    <t>строительство комплекса по хранению и переработке фруктов</t>
  </si>
  <si>
    <t>ООО "Фикс"</t>
  </si>
  <si>
    <t>АПК (картофелеводство и овощеводство)</t>
  </si>
  <si>
    <t>Слободзейский р-н, с. Терновка, ул. Ленина, д. 20/2</t>
  </si>
  <si>
    <t>92</t>
  </si>
  <si>
    <t>14.06.2019г.</t>
  </si>
  <si>
    <t>27.06.2019г.</t>
  </si>
  <si>
    <t>приобретение контейнеров для хранения овощей и сельскохозяйственной техники</t>
  </si>
  <si>
    <t>ООО "Терра ностра"</t>
  </si>
  <si>
    <t>АПК (животноводство)</t>
  </si>
  <si>
    <t>ПМР, Рыбницкий р-н, с. Бутучаны, ул. Новоселов, д. 20</t>
  </si>
  <si>
    <t>17.06.2019г.</t>
  </si>
  <si>
    <t>01.07.2019г.</t>
  </si>
  <si>
    <t>долл. США</t>
  </si>
  <si>
    <t>приобретение сельскохозяйственной техники и оборудования для заготовки</t>
  </si>
  <si>
    <t>4%</t>
  </si>
  <si>
    <t>ООО "ТанЛео"</t>
  </si>
  <si>
    <t>Промышленность (мукомольно-крупяная и комбикормовая, мукомольная, крупяная)</t>
  </si>
  <si>
    <t>Слободзейский р-н, с. Карагаш, ул. С. Лазо, д. 102</t>
  </si>
  <si>
    <t>97</t>
  </si>
  <si>
    <t>25.06.2019г.</t>
  </si>
  <si>
    <t>28.06.2019г.</t>
  </si>
  <si>
    <t>приобретение оборудования для мельничного комплекса</t>
  </si>
  <si>
    <t>ООО "Племжив агроэлит"</t>
  </si>
  <si>
    <t xml:space="preserve"> АПК (животноводство)</t>
  </si>
  <si>
    <t>ПМР, Рыбницкий р-н, с. Ульма, ул. Ленина, д. 33, кв. 2</t>
  </si>
  <si>
    <t>11.07.2019г.</t>
  </si>
  <si>
    <t>01.08.2019г.</t>
  </si>
  <si>
    <t>приобретение сельскохозяйственной техники для заготовки кормов</t>
  </si>
  <si>
    <t>ГУП "ГК Днестрэнерго"</t>
  </si>
  <si>
    <t>Промышленность (электрические сети)</t>
  </si>
  <si>
    <t>ПМР, г. Тирасполь, ул. Украинская, д. 5</t>
  </si>
  <si>
    <t>14.08.2019г.</t>
  </si>
  <si>
    <t>01.11.2019г.</t>
  </si>
  <si>
    <t>выполнение инвестиционной программы  (кап.ремонт подстанций,линий электропередач,зданий и сооружений,реконструкция,модернизация, прочие инвестиционные проекты)</t>
  </si>
  <si>
    <t>ООО "Теллус"</t>
  </si>
  <si>
    <t>Промышленность (обувное производство)</t>
  </si>
  <si>
    <t>ПМР, г. Бендеры, ул. Московская, д. 21/1</t>
  </si>
  <si>
    <t>23.09.2019г.</t>
  </si>
  <si>
    <t>18.11.2019г.</t>
  </si>
  <si>
    <t xml:space="preserve">приобретение оборудования, модернизация и обновление производства </t>
  </si>
  <si>
    <t>ООО  "ТехАгроПолюс"</t>
  </si>
  <si>
    <t>АПК  (картофелеводство, производство зерновых и масленичных культур)</t>
  </si>
  <si>
    <t>ПМР, Слободзейский р-н, с. Глиное, ул. Чапаева, д. 115 "А"</t>
  </si>
  <si>
    <t>24.10.2019г.</t>
  </si>
  <si>
    <t>22.11.2019г.</t>
  </si>
  <si>
    <t xml:space="preserve">приобретение двух дождевальных установок, а также полиэтиленовых труб и фитингов для создания системы гидрантов и подземного трубопровода </t>
  </si>
  <si>
    <t>05.11.2019г.</t>
  </si>
  <si>
    <t>приобретение сельскохозяйственной техники  для заготовки и раздачи кормов</t>
  </si>
  <si>
    <t>ООО "ДобАгро"</t>
  </si>
  <si>
    <t>АПК (производство плодов, ягод и винограда)</t>
  </si>
  <si>
    <t>ПМР, Слободзейский р-н, с. Парканы, ул. К. Маркса, д. 42</t>
  </si>
  <si>
    <t>28.10.2019г.</t>
  </si>
  <si>
    <t>17.12.2019г.</t>
  </si>
  <si>
    <t>модернизация холодильных камер</t>
  </si>
  <si>
    <t>ООО "Тирнистром"</t>
  </si>
  <si>
    <t xml:space="preserve">Промышленность нерудных строительных материалов (организация по добыче, дроблению и обогащению строительного камня, щебня, гравия, песчано-гравийной смеси и стороительного песка) </t>
  </si>
  <si>
    <t>ПМР, г. Тирасполь, ул. Энергетиков, д. 97</t>
  </si>
  <si>
    <t>14.11.2019г.</t>
  </si>
  <si>
    <t>20.11.2019г.</t>
  </si>
  <si>
    <t>капитальный ремонт шагающих экскаваторов и приобретение основных средств</t>
  </si>
  <si>
    <t>4.0%</t>
  </si>
  <si>
    <t>ПМР, Слободзейский р-н, с. Карагаш, ул. С. Лазо, д. 102</t>
  </si>
  <si>
    <t>29.11.2019г.</t>
  </si>
  <si>
    <t>10.12.2019г.</t>
  </si>
  <si>
    <t>ООО "Молоток"</t>
  </si>
  <si>
    <t>Строительство. Промышленность (производство строительных металлоизделий)</t>
  </si>
  <si>
    <t>ПМР, г. Бендеры, ул. Индустриальная, д. 105, кв. 24</t>
  </si>
  <si>
    <t>приобретение недвижимого имущества и оборудования</t>
  </si>
  <si>
    <t>Итого</t>
  </si>
  <si>
    <t>ЗАО "Агропромбанк"</t>
  </si>
  <si>
    <t>1</t>
  </si>
  <si>
    <t>КОЛХОЗ "ПУТЬ ЛЕНИНА" КАМЕНСКОГО РАЙОНА</t>
  </si>
  <si>
    <t>АПК (овощеводство, животноводство)</t>
  </si>
  <si>
    <t>Каменский район с. Хрустовая</t>
  </si>
  <si>
    <t>608/7-08</t>
  </si>
  <si>
    <t>12.06.2019</t>
  </si>
  <si>
    <t>13.06.2019</t>
  </si>
  <si>
    <t xml:space="preserve">покупка с/х техники и запасных частей </t>
  </si>
  <si>
    <t>10%</t>
  </si>
  <si>
    <t>3%</t>
  </si>
  <si>
    <t>2</t>
  </si>
  <si>
    <t>ООО "ТЕРА"</t>
  </si>
  <si>
    <t>Бумажная промышленность (производство изделий из бумаги и картона)</t>
  </si>
  <si>
    <t>г. Бендеры, ул. Петровского 27</t>
  </si>
  <si>
    <t>609/7-08</t>
  </si>
  <si>
    <t>20.06.2019</t>
  </si>
  <si>
    <t>26.06.2019</t>
  </si>
  <si>
    <t>58</t>
  </si>
  <si>
    <t>приобретение недвижимости (строений), замощения (заасфальтированной прилегающей территории) и приобретение основных средств (внутриплощадочные сети водопровода, длина 75 метров, внутриплощадочные электрические сети 0,4 кв. на железобетонных опорах, протяженностью 0,3 км, внутриплощадочные сети канализации, длина 900 метров);  приобретение оборудования для производства туалетной бумаги;  проведение монтажных и пусконаладочных работ)</t>
  </si>
  <si>
    <t>11%</t>
  </si>
  <si>
    <t>3</t>
  </si>
  <si>
    <t>ООО "ВЕК"</t>
  </si>
  <si>
    <t>Промышленность строительных материалов (производство труб)</t>
  </si>
  <si>
    <t>г. Бендеры, ул. Дзержинского 4-А</t>
  </si>
  <si>
    <t>619/7-08</t>
  </si>
  <si>
    <t>18.07.2019</t>
  </si>
  <si>
    <t>23.07.2019</t>
  </si>
  <si>
    <t>35</t>
  </si>
  <si>
    <t>покупка основных средств (HSS станок для заточки дисковых пил PNK-AC-CNC (600) и опции к нему)</t>
  </si>
  <si>
    <t>4</t>
  </si>
  <si>
    <t>ЗАО "БЕНДЕРСКИЙ МЯСОКОМБИНАТ"</t>
  </si>
  <si>
    <t>Пищевая промышленность</t>
  </si>
  <si>
    <t>г. Бендеры, ул. Индустриальная 35</t>
  </si>
  <si>
    <t>641/7-08</t>
  </si>
  <si>
    <t>20.09.2019</t>
  </si>
  <si>
    <t>24.09.2019</t>
  </si>
  <si>
    <t>59</t>
  </si>
  <si>
    <t>покупка основных средств (коптильно-варочная камера Novotherm 3E, с полуавтоматической системой мойки;Мойка ящиков MPP-150E;  Вакуумный наполнитель Handtmann VF620; Машина для снятия шкурки)</t>
  </si>
  <si>
    <t>5</t>
  </si>
  <si>
    <t>ООО "СТРОЕНЦЫ"</t>
  </si>
  <si>
    <t>АПК</t>
  </si>
  <si>
    <t>Рыбницкий район, с. Строенцы</t>
  </si>
  <si>
    <t>653/7-08</t>
  </si>
  <si>
    <t>30.09.2019</t>
  </si>
  <si>
    <t>покупка основных средств, ремонт/модернизация строений (Измельчитель-смеситель-раздатчик кормов ИСРК-12Ф; Материалы для реконструкции кровли; Строительные материалы;сэндвич панели;Резиновые коврики )</t>
  </si>
  <si>
    <t>6</t>
  </si>
  <si>
    <t>КФХ ЛУПАШКО ИГОРЬ СЕРГЕЕВИЧ</t>
  </si>
  <si>
    <t>Каменский район, г. каменка, пер. Заводской 152</t>
  </si>
  <si>
    <t>462/7-09</t>
  </si>
  <si>
    <t>26.09.2019</t>
  </si>
  <si>
    <t>27.09.2019</t>
  </si>
  <si>
    <t>покупка основных средств (с/х техника (трактор John Deere 6195M); Плуг LEMKEN Euro Opal 9 4+1)</t>
  </si>
  <si>
    <t>7</t>
  </si>
  <si>
    <t>ООО "ХОЛПАРК"</t>
  </si>
  <si>
    <t>АПК (овощеводство)</t>
  </si>
  <si>
    <t>Слободзейский район, с. Парканы, ул. Ленина 114</t>
  </si>
  <si>
    <t>646/7-08</t>
  </si>
  <si>
    <t>09.10.2019</t>
  </si>
  <si>
    <t>17.10.2019</t>
  </si>
  <si>
    <t>покупка основных средств (Трактор John Deere-8420, гос.№ 417СА, 2005г.в., № дв. RG6081H283936, зав.№PW8420P037612, тех.талон серии АС №1965;Плуг к трактору John Deere, Gregorie Besson, Франция, модель SPY9 716 160 100, зав.№715727;  Плуг к трактору John Deere, Gregorie Besson, Франция, модель RC4 416 160 100, зав.№725042 НЕТ в залоге; Культиватор Topdown TD500, сер.№TD-524, инстр. TD400-700 VER.2.2; Дисковая борона DB 600T, 2004 г.в., зав.№441;Дисковая борона DB 600T, 2004 г.в., зав.№441;  Сеялка Gaspardo Maestra 12-тирядная; Пневматическая сеялка прямого высева GIGANTE 600)</t>
  </si>
  <si>
    <t>8</t>
  </si>
  <si>
    <t>ООО "ЭКО САД"</t>
  </si>
  <si>
    <t>Растениеводство (производство плодов) ореховый сад</t>
  </si>
  <si>
    <t>г. Тирасполь, пер. Труда 7</t>
  </si>
  <si>
    <t>671/7-08</t>
  </si>
  <si>
    <t>24.10.2019</t>
  </si>
  <si>
    <t>29.10.2019</t>
  </si>
  <si>
    <t>покупка основных средств (Саженцы ореха грецкого; трактор Беларус-952; борона дисковая прицепная БДП 3200 (с диском 660мм); Опрыскиватель прицепной PRESTIGE 2000 (ширина захвата штанги 16м))</t>
  </si>
  <si>
    <t>9</t>
  </si>
  <si>
    <t>КФХ ШПИЛЬКИН ВАЛЕРИЙ НИКОЛАЕВИЧ</t>
  </si>
  <si>
    <t>Каменский район, г. Каменка, пер. Заводской д.577, кв 77</t>
  </si>
  <si>
    <t>489/7-09</t>
  </si>
  <si>
    <t>25.10.2019</t>
  </si>
  <si>
    <t>покупка  основных средств (с/х техника (трактор Белорус-82.1))</t>
  </si>
  <si>
    <t>12%</t>
  </si>
  <si>
    <t>5%</t>
  </si>
  <si>
    <t>10</t>
  </si>
  <si>
    <t xml:space="preserve"> ООО "ДИНИСАЛЛ"</t>
  </si>
  <si>
    <t>г. Бендеры, ул  Т.Кручок, 27, кв.4</t>
  </si>
  <si>
    <t>665/7-08</t>
  </si>
  <si>
    <t>20.11.2019</t>
  </si>
  <si>
    <t>Покупка основных средств (сывороткоотделитель, формовочный аппарат, пресс горизонтальный, установка для посолки сыра;  автомат для упаковки полужирных продуктов PG-40; пресс тоннельный ПТК 76, пресс тоннельный ПТК 40; полки для хранения и созревания сыра ПХС; оборудование; камера термической обработки колбасных изделий; климатическая камера для созревания и копчения сырокопченых и сыровяленых колбас; вакуум упаковочная машина, тоннель для шоковой заморозки полуфабрикатов, промышленная линия для производства чебуреков, комплект оборудование для производства блинов, моечная машина (мойка ящиков MPP-150E (электрическая), с плавной регулировки ленты транспортера и с дозатором), котел плавильный «Штефан», холодильные агрегаты в комплекте, вентиляционные системы, нержавеющая сталь для изготовления рам (шок. заморозка продукции) и другое оборудование для мясо-молочного производства)</t>
  </si>
  <si>
    <t>11</t>
  </si>
  <si>
    <t>СООО "АНДОРКОМ"</t>
  </si>
  <si>
    <t>промышленность строительных материалов</t>
  </si>
  <si>
    <t>Григориопольский район, с.Малаешты ул. Фрунзе, 23</t>
  </si>
  <si>
    <t>672/7-08</t>
  </si>
  <si>
    <t>28.10.2019</t>
  </si>
  <si>
    <t>приобретении основных средств (Бульдозер Komatsu D65PX-15E0, 2008 года выпуска; Экскаватор KOMATSU PC350NLC-8, 2008 года; Грохот ГИЛ-43; ленточные транспортеры в количестве 4 (четырех) единиц)</t>
  </si>
  <si>
    <t>12</t>
  </si>
  <si>
    <t>ООО "УЛЬТРАПЛАСТ"</t>
  </si>
  <si>
    <t>Химическая промышленность</t>
  </si>
  <si>
    <t>г. Бендеры, ул. Космонавтов, 29, кв 51</t>
  </si>
  <si>
    <t>685/7-08</t>
  </si>
  <si>
    <t>21.11.2019</t>
  </si>
  <si>
    <t>26.11.2019</t>
  </si>
  <si>
    <t>24</t>
  </si>
  <si>
    <t>Покупка основных средств (Полуавтоматическая выдувная машина модель HZ880; комплектующие для оборудования по производству пластиковых бутылок)</t>
  </si>
  <si>
    <t>13</t>
  </si>
  <si>
    <t>ООО "КАЛИНА"</t>
  </si>
  <si>
    <t>АПК (растениеводство и животноводство)</t>
  </si>
  <si>
    <t>Каменский район, г. Каменка, ул. Кирова, д.216</t>
  </si>
  <si>
    <t>692/7-08</t>
  </si>
  <si>
    <t>28.11.2019</t>
  </si>
  <si>
    <t>29.11.2019</t>
  </si>
  <si>
    <t>Покупка основных средств (Зерноуборочный комбайн Case IH, модель AF 7250; жатка зерновая Case IH 3050 VariCut (9,4м) с двумя боковыми ножницами и гидравлическим приводом; жатка Dominoni для уборки подсолнечника сплошного действия FREE SUN GF-1150; жатка для уборки кукурузы Dominoni S9712B)</t>
  </si>
  <si>
    <t>14</t>
  </si>
  <si>
    <t>ООО "АРТ СТРОЙ"</t>
  </si>
  <si>
    <t>Промышленность строительных материалов</t>
  </si>
  <si>
    <t>г. Бендеры, ул. Ткаченко, 10</t>
  </si>
  <si>
    <t>696/7-08</t>
  </si>
  <si>
    <t>04.12.2019</t>
  </si>
  <si>
    <t>09.12.2019</t>
  </si>
  <si>
    <t>Покупка основных средств (Автоматическая линия по изготовлению окон и дверей ПВХ (обрабатывающий и распиловочный центр, станок для привинчивания армирования, фурнитурный стол, сборочный стол, стенд остекления, станок для фрезеровки торцов импоста под углом); Автоматическая линия по производству стеклопакетов;Станок для прямолинейной и криволинейной резки стекла; Оборудование для производства окон и дверей ПВХ в ассортименте и погрузчик для обслуживания производства окон и дверей ПВХ)</t>
  </si>
  <si>
    <t>11,50%</t>
  </si>
  <si>
    <t>4,50%</t>
  </si>
  <si>
    <t>15</t>
  </si>
  <si>
    <t>ДООО "ПОЛИМИР"</t>
  </si>
  <si>
    <t>Химическая и нефтехимическая промышленность</t>
  </si>
  <si>
    <t>Григориопольский район, ПГТ Маяк</t>
  </si>
  <si>
    <t>698/7-08</t>
  </si>
  <si>
    <t>26.12.2019</t>
  </si>
  <si>
    <t>27.12.2019</t>
  </si>
  <si>
    <t>Покупка основных средств (Экструзионная линия для производства ПЭ труб 2 шт.)</t>
  </si>
  <si>
    <t>ЗАО "Приднестровский Сбербанк"</t>
  </si>
  <si>
    <t>ООО "Агро Компакт"</t>
  </si>
  <si>
    <t>АПК (подотрасль -растениеводство, производство зерновых,  производство плодов, ягод и винограда, производства масличных культур)</t>
  </si>
  <si>
    <t>Григор. р-н,   с.Красная горка, ул.Тираспольская, 84</t>
  </si>
  <si>
    <t>инвестиционные цели, а именно на финансирование затрат  на закладку многолетних насаждений, приобретение основных средств, согласно контрактов</t>
  </si>
  <si>
    <t>ООО "Агрикол ППК"</t>
  </si>
  <si>
    <t>АПК (подотрасль -растениеводство, производство зерновых, картофелеводство и овощеводство, производство плодов, ягод и винограда)</t>
  </si>
  <si>
    <t xml:space="preserve">Григориопольский район,   с.Малаешты, ул. 28 Июня, 16 </t>
  </si>
  <si>
    <t>инвестиционные цели, а именно на финансирование затрат Заемщика на приобретение основных средств: лукоуборочной машины, оборудования для теплицы по выращиванию овощей, системы капельного орошения для виноградника, средств для формирования и поддержания виноградника, закладка многолетних насаждений</t>
  </si>
  <si>
    <t>ООО "Рист"</t>
  </si>
  <si>
    <t xml:space="preserve">АПК (овощеводство, растениеводство) </t>
  </si>
  <si>
    <t>Рыбницкий р-н с.Мокра ул Коммунаров д 77</t>
  </si>
  <si>
    <t>приобретение основных средств для орошения</t>
  </si>
  <si>
    <t>ООО "Фарбена"</t>
  </si>
  <si>
    <t>Слободзейкий р-н с.Незавертайловка, ул. Горького, д.182</t>
  </si>
  <si>
    <t>12.06.2019 г.</t>
  </si>
  <si>
    <t>Приобретение основных средств (с/х техника и оборудование, необходимые для заготовки кормов)</t>
  </si>
  <si>
    <t>ООО "Сельскохозяйственная Фирма "Экспедиция-Агро"</t>
  </si>
  <si>
    <t xml:space="preserve">Слободзейский район, с.Новокотовск, ул.Ткаченко, д.2 </t>
  </si>
  <si>
    <t>приобретение машины для уборки брокколи и цветной капусты, согласно заключенного контракта №1921 от 19 марта 2019 г. с компанией Sweere Food Processing Equipment BV (Нидерланды).</t>
  </si>
  <si>
    <t>Слободзейский район, с.Новокотовск, ул.Ткаченко, д.3</t>
  </si>
  <si>
    <t>приобретение основных средств – дождевальной установки  RKD Center pivot (контракт №9/19 от 01.10.2019г.),  труб D315PN8 (контракт №1147 MD от 01.10.2019)</t>
  </si>
  <si>
    <t>Слободзейский район, с.Новокотовск, ул.Ткаченко, д.4</t>
  </si>
  <si>
    <t>строительство холодильного склада минусового хранения, согласно договоров б/н от 30.09.2019г. - ООО «ПВА-групп», контракта №20 от 20.09.2019г. - S.C. Topanel S.A., контракта №30/08/2019 от  30.08.2019г. - Astra LLC , контракта №03-09-19М от 03.09.2019г. - Willmond LLP, договора №1-09/19 от 05.09.2019г - ЗАО «УПТК-строй», договора №4/09 от 04.09.2019г. - ООО «Евромет»,  договора № RA77/2019 от 20.09.2019г. -SRL «Transport union».</t>
  </si>
  <si>
    <t>НП ЗАО "Электромаш</t>
  </si>
  <si>
    <t xml:space="preserve">Промышленность  (машиностроение) </t>
  </si>
  <si>
    <t>ПМР, г.Тирасполь, ул. Сакриера, 1</t>
  </si>
  <si>
    <t>Модернизация станочного оборудования, приобретение основных средств, согласно контрактов</t>
  </si>
  <si>
    <t>ВСЕГО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</si>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</sst>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0" fontId="2" fillId="0" borderId="6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/>
    </xf>
    <xf numFmtId="0" fontId="2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14" fontId="2" fillId="0" borderId="6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3" fontId="4" fillId="0" borderId="6" xfId="0" applyNumberFormat="1" applyFont="1" applyBorder="1" applyAlignment="1">
      <alignment vertical="center"/>
    </xf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6" xfId="0" applyFill="1" applyBorder="1"/>
    <xf numFmtId="0" fontId="0" fillId="2" borderId="0" xfId="0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view="pageBreakPreview" topLeftCell="A58" zoomScale="70" zoomScaleNormal="60" zoomScaleSheetLayoutView="70" workbookViewId="0">
      <selection activeCell="J9" sqref="J9"/>
    </sheetView>
  </sheetViews>
  <sheetFormatPr defaultRowHeight="15" x14ac:dyDescent="0.25"/>
  <cols>
    <col min="1" max="1" width="9.28515625" bestFit="1" customWidth="1"/>
    <col min="2" max="2" width="28.140625" customWidth="1"/>
    <col min="3" max="3" width="27.5703125" customWidth="1"/>
    <col min="4" max="4" width="32.140625" customWidth="1"/>
    <col min="5" max="5" width="13.5703125" customWidth="1"/>
    <col min="6" max="6" width="15.42578125" customWidth="1"/>
    <col min="7" max="7" width="24.28515625" customWidth="1"/>
    <col min="8" max="8" width="13.28515625" customWidth="1"/>
    <col min="9" max="9" width="21.7109375" customWidth="1"/>
    <col min="10" max="10" width="14.85546875" customWidth="1"/>
    <col min="11" max="11" width="51.42578125" customWidth="1"/>
    <col min="12" max="12" width="14.85546875" customWidth="1"/>
    <col min="13" max="13" width="16.85546875" customWidth="1"/>
    <col min="14" max="14" width="19.5703125" customWidth="1"/>
    <col min="15" max="15" width="14.42578125" customWidth="1"/>
    <col min="16" max="18" width="17.7109375" customWidth="1"/>
    <col min="19" max="19" width="19.28515625" customWidth="1"/>
    <col min="20" max="20" width="18.5703125" customWidth="1"/>
    <col min="21" max="21" width="19.42578125" customWidth="1"/>
    <col min="22" max="24" width="19.85546875" customWidth="1"/>
    <col min="25" max="25" width="16.5703125" customWidth="1"/>
    <col min="26" max="26" width="13.28515625" customWidth="1"/>
    <col min="258" max="258" width="9.28515625" bestFit="1" customWidth="1"/>
    <col min="259" max="259" width="28.140625" customWidth="1"/>
    <col min="260" max="260" width="27.5703125" customWidth="1"/>
    <col min="261" max="261" width="32.140625" customWidth="1"/>
    <col min="262" max="262" width="13.5703125" customWidth="1"/>
    <col min="263" max="263" width="15.42578125" customWidth="1"/>
    <col min="264" max="264" width="17.140625" customWidth="1"/>
    <col min="265" max="265" width="13.28515625" customWidth="1"/>
    <col min="266" max="266" width="21.7109375" customWidth="1"/>
    <col min="267" max="267" width="51.42578125" customWidth="1"/>
    <col min="268" max="268" width="14.85546875" customWidth="1"/>
    <col min="269" max="269" width="16.85546875" customWidth="1"/>
    <col min="270" max="270" width="19.5703125" customWidth="1"/>
    <col min="271" max="271" width="14.42578125" customWidth="1"/>
    <col min="272" max="274" width="17.7109375" customWidth="1"/>
    <col min="275" max="275" width="19.28515625" customWidth="1"/>
    <col min="276" max="276" width="18.5703125" customWidth="1"/>
    <col min="277" max="277" width="19.42578125" customWidth="1"/>
    <col min="278" max="280" width="19.85546875" customWidth="1"/>
    <col min="281" max="281" width="16.5703125" customWidth="1"/>
    <col min="282" max="282" width="13.28515625" customWidth="1"/>
    <col min="514" max="514" width="9.28515625" bestFit="1" customWidth="1"/>
    <col min="515" max="515" width="28.140625" customWidth="1"/>
    <col min="516" max="516" width="27.5703125" customWidth="1"/>
    <col min="517" max="517" width="32.140625" customWidth="1"/>
    <col min="518" max="518" width="13.5703125" customWidth="1"/>
    <col min="519" max="519" width="15.42578125" customWidth="1"/>
    <col min="520" max="520" width="17.140625" customWidth="1"/>
    <col min="521" max="521" width="13.28515625" customWidth="1"/>
    <col min="522" max="522" width="21.7109375" customWidth="1"/>
    <col min="523" max="523" width="51.42578125" customWidth="1"/>
    <col min="524" max="524" width="14.85546875" customWidth="1"/>
    <col min="525" max="525" width="16.85546875" customWidth="1"/>
    <col min="526" max="526" width="19.5703125" customWidth="1"/>
    <col min="527" max="527" width="14.42578125" customWidth="1"/>
    <col min="528" max="530" width="17.7109375" customWidth="1"/>
    <col min="531" max="531" width="19.28515625" customWidth="1"/>
    <col min="532" max="532" width="18.5703125" customWidth="1"/>
    <col min="533" max="533" width="19.42578125" customWidth="1"/>
    <col min="534" max="536" width="19.85546875" customWidth="1"/>
    <col min="537" max="537" width="16.5703125" customWidth="1"/>
    <col min="538" max="538" width="13.28515625" customWidth="1"/>
    <col min="770" max="770" width="9.28515625" bestFit="1" customWidth="1"/>
    <col min="771" max="771" width="28.140625" customWidth="1"/>
    <col min="772" max="772" width="27.5703125" customWidth="1"/>
    <col min="773" max="773" width="32.140625" customWidth="1"/>
    <col min="774" max="774" width="13.5703125" customWidth="1"/>
    <col min="775" max="775" width="15.42578125" customWidth="1"/>
    <col min="776" max="776" width="17.140625" customWidth="1"/>
    <col min="777" max="777" width="13.28515625" customWidth="1"/>
    <col min="778" max="778" width="21.7109375" customWidth="1"/>
    <col min="779" max="779" width="51.42578125" customWidth="1"/>
    <col min="780" max="780" width="14.85546875" customWidth="1"/>
    <col min="781" max="781" width="16.85546875" customWidth="1"/>
    <col min="782" max="782" width="19.5703125" customWidth="1"/>
    <col min="783" max="783" width="14.42578125" customWidth="1"/>
    <col min="784" max="786" width="17.7109375" customWidth="1"/>
    <col min="787" max="787" width="19.28515625" customWidth="1"/>
    <col min="788" max="788" width="18.5703125" customWidth="1"/>
    <col min="789" max="789" width="19.42578125" customWidth="1"/>
    <col min="790" max="792" width="19.85546875" customWidth="1"/>
    <col min="793" max="793" width="16.5703125" customWidth="1"/>
    <col min="794" max="794" width="13.28515625" customWidth="1"/>
    <col min="1026" max="1026" width="9.28515625" bestFit="1" customWidth="1"/>
    <col min="1027" max="1027" width="28.140625" customWidth="1"/>
    <col min="1028" max="1028" width="27.5703125" customWidth="1"/>
    <col min="1029" max="1029" width="32.140625" customWidth="1"/>
    <col min="1030" max="1030" width="13.5703125" customWidth="1"/>
    <col min="1031" max="1031" width="15.42578125" customWidth="1"/>
    <col min="1032" max="1032" width="17.140625" customWidth="1"/>
    <col min="1033" max="1033" width="13.28515625" customWidth="1"/>
    <col min="1034" max="1034" width="21.7109375" customWidth="1"/>
    <col min="1035" max="1035" width="51.42578125" customWidth="1"/>
    <col min="1036" max="1036" width="14.85546875" customWidth="1"/>
    <col min="1037" max="1037" width="16.85546875" customWidth="1"/>
    <col min="1038" max="1038" width="19.5703125" customWidth="1"/>
    <col min="1039" max="1039" width="14.42578125" customWidth="1"/>
    <col min="1040" max="1042" width="17.7109375" customWidth="1"/>
    <col min="1043" max="1043" width="19.28515625" customWidth="1"/>
    <col min="1044" max="1044" width="18.5703125" customWidth="1"/>
    <col min="1045" max="1045" width="19.42578125" customWidth="1"/>
    <col min="1046" max="1048" width="19.85546875" customWidth="1"/>
    <col min="1049" max="1049" width="16.5703125" customWidth="1"/>
    <col min="1050" max="1050" width="13.28515625" customWidth="1"/>
    <col min="1282" max="1282" width="9.28515625" bestFit="1" customWidth="1"/>
    <col min="1283" max="1283" width="28.140625" customWidth="1"/>
    <col min="1284" max="1284" width="27.5703125" customWidth="1"/>
    <col min="1285" max="1285" width="32.140625" customWidth="1"/>
    <col min="1286" max="1286" width="13.5703125" customWidth="1"/>
    <col min="1287" max="1287" width="15.42578125" customWidth="1"/>
    <col min="1288" max="1288" width="17.140625" customWidth="1"/>
    <col min="1289" max="1289" width="13.28515625" customWidth="1"/>
    <col min="1290" max="1290" width="21.7109375" customWidth="1"/>
    <col min="1291" max="1291" width="51.42578125" customWidth="1"/>
    <col min="1292" max="1292" width="14.85546875" customWidth="1"/>
    <col min="1293" max="1293" width="16.85546875" customWidth="1"/>
    <col min="1294" max="1294" width="19.5703125" customWidth="1"/>
    <col min="1295" max="1295" width="14.42578125" customWidth="1"/>
    <col min="1296" max="1298" width="17.7109375" customWidth="1"/>
    <col min="1299" max="1299" width="19.28515625" customWidth="1"/>
    <col min="1300" max="1300" width="18.5703125" customWidth="1"/>
    <col min="1301" max="1301" width="19.42578125" customWidth="1"/>
    <col min="1302" max="1304" width="19.85546875" customWidth="1"/>
    <col min="1305" max="1305" width="16.5703125" customWidth="1"/>
    <col min="1306" max="1306" width="13.28515625" customWidth="1"/>
    <col min="1538" max="1538" width="9.28515625" bestFit="1" customWidth="1"/>
    <col min="1539" max="1539" width="28.140625" customWidth="1"/>
    <col min="1540" max="1540" width="27.5703125" customWidth="1"/>
    <col min="1541" max="1541" width="32.140625" customWidth="1"/>
    <col min="1542" max="1542" width="13.5703125" customWidth="1"/>
    <col min="1543" max="1543" width="15.42578125" customWidth="1"/>
    <col min="1544" max="1544" width="17.140625" customWidth="1"/>
    <col min="1545" max="1545" width="13.28515625" customWidth="1"/>
    <col min="1546" max="1546" width="21.7109375" customWidth="1"/>
    <col min="1547" max="1547" width="51.42578125" customWidth="1"/>
    <col min="1548" max="1548" width="14.85546875" customWidth="1"/>
    <col min="1549" max="1549" width="16.85546875" customWidth="1"/>
    <col min="1550" max="1550" width="19.5703125" customWidth="1"/>
    <col min="1551" max="1551" width="14.42578125" customWidth="1"/>
    <col min="1552" max="1554" width="17.7109375" customWidth="1"/>
    <col min="1555" max="1555" width="19.28515625" customWidth="1"/>
    <col min="1556" max="1556" width="18.5703125" customWidth="1"/>
    <col min="1557" max="1557" width="19.42578125" customWidth="1"/>
    <col min="1558" max="1560" width="19.85546875" customWidth="1"/>
    <col min="1561" max="1561" width="16.5703125" customWidth="1"/>
    <col min="1562" max="1562" width="13.28515625" customWidth="1"/>
    <col min="1794" max="1794" width="9.28515625" bestFit="1" customWidth="1"/>
    <col min="1795" max="1795" width="28.140625" customWidth="1"/>
    <col min="1796" max="1796" width="27.5703125" customWidth="1"/>
    <col min="1797" max="1797" width="32.140625" customWidth="1"/>
    <col min="1798" max="1798" width="13.5703125" customWidth="1"/>
    <col min="1799" max="1799" width="15.42578125" customWidth="1"/>
    <col min="1800" max="1800" width="17.140625" customWidth="1"/>
    <col min="1801" max="1801" width="13.28515625" customWidth="1"/>
    <col min="1802" max="1802" width="21.7109375" customWidth="1"/>
    <col min="1803" max="1803" width="51.42578125" customWidth="1"/>
    <col min="1804" max="1804" width="14.85546875" customWidth="1"/>
    <col min="1805" max="1805" width="16.85546875" customWidth="1"/>
    <col min="1806" max="1806" width="19.5703125" customWidth="1"/>
    <col min="1807" max="1807" width="14.42578125" customWidth="1"/>
    <col min="1808" max="1810" width="17.7109375" customWidth="1"/>
    <col min="1811" max="1811" width="19.28515625" customWidth="1"/>
    <col min="1812" max="1812" width="18.5703125" customWidth="1"/>
    <col min="1813" max="1813" width="19.42578125" customWidth="1"/>
    <col min="1814" max="1816" width="19.85546875" customWidth="1"/>
    <col min="1817" max="1817" width="16.5703125" customWidth="1"/>
    <col min="1818" max="1818" width="13.28515625" customWidth="1"/>
    <col min="2050" max="2050" width="9.28515625" bestFit="1" customWidth="1"/>
    <col min="2051" max="2051" width="28.140625" customWidth="1"/>
    <col min="2052" max="2052" width="27.5703125" customWidth="1"/>
    <col min="2053" max="2053" width="32.140625" customWidth="1"/>
    <col min="2054" max="2054" width="13.5703125" customWidth="1"/>
    <col min="2055" max="2055" width="15.42578125" customWidth="1"/>
    <col min="2056" max="2056" width="17.140625" customWidth="1"/>
    <col min="2057" max="2057" width="13.28515625" customWidth="1"/>
    <col min="2058" max="2058" width="21.7109375" customWidth="1"/>
    <col min="2059" max="2059" width="51.42578125" customWidth="1"/>
    <col min="2060" max="2060" width="14.85546875" customWidth="1"/>
    <col min="2061" max="2061" width="16.85546875" customWidth="1"/>
    <col min="2062" max="2062" width="19.5703125" customWidth="1"/>
    <col min="2063" max="2063" width="14.42578125" customWidth="1"/>
    <col min="2064" max="2066" width="17.7109375" customWidth="1"/>
    <col min="2067" max="2067" width="19.28515625" customWidth="1"/>
    <col min="2068" max="2068" width="18.5703125" customWidth="1"/>
    <col min="2069" max="2069" width="19.42578125" customWidth="1"/>
    <col min="2070" max="2072" width="19.85546875" customWidth="1"/>
    <col min="2073" max="2073" width="16.5703125" customWidth="1"/>
    <col min="2074" max="2074" width="13.28515625" customWidth="1"/>
    <col min="2306" max="2306" width="9.28515625" bestFit="1" customWidth="1"/>
    <col min="2307" max="2307" width="28.140625" customWidth="1"/>
    <col min="2308" max="2308" width="27.5703125" customWidth="1"/>
    <col min="2309" max="2309" width="32.140625" customWidth="1"/>
    <col min="2310" max="2310" width="13.5703125" customWidth="1"/>
    <col min="2311" max="2311" width="15.42578125" customWidth="1"/>
    <col min="2312" max="2312" width="17.140625" customWidth="1"/>
    <col min="2313" max="2313" width="13.28515625" customWidth="1"/>
    <col min="2314" max="2314" width="21.7109375" customWidth="1"/>
    <col min="2315" max="2315" width="51.42578125" customWidth="1"/>
    <col min="2316" max="2316" width="14.85546875" customWidth="1"/>
    <col min="2317" max="2317" width="16.85546875" customWidth="1"/>
    <col min="2318" max="2318" width="19.5703125" customWidth="1"/>
    <col min="2319" max="2319" width="14.42578125" customWidth="1"/>
    <col min="2320" max="2322" width="17.7109375" customWidth="1"/>
    <col min="2323" max="2323" width="19.28515625" customWidth="1"/>
    <col min="2324" max="2324" width="18.5703125" customWidth="1"/>
    <col min="2325" max="2325" width="19.42578125" customWidth="1"/>
    <col min="2326" max="2328" width="19.85546875" customWidth="1"/>
    <col min="2329" max="2329" width="16.5703125" customWidth="1"/>
    <col min="2330" max="2330" width="13.28515625" customWidth="1"/>
    <col min="2562" max="2562" width="9.28515625" bestFit="1" customWidth="1"/>
    <col min="2563" max="2563" width="28.140625" customWidth="1"/>
    <col min="2564" max="2564" width="27.5703125" customWidth="1"/>
    <col min="2565" max="2565" width="32.140625" customWidth="1"/>
    <col min="2566" max="2566" width="13.5703125" customWidth="1"/>
    <col min="2567" max="2567" width="15.42578125" customWidth="1"/>
    <col min="2568" max="2568" width="17.140625" customWidth="1"/>
    <col min="2569" max="2569" width="13.28515625" customWidth="1"/>
    <col min="2570" max="2570" width="21.7109375" customWidth="1"/>
    <col min="2571" max="2571" width="51.42578125" customWidth="1"/>
    <col min="2572" max="2572" width="14.85546875" customWidth="1"/>
    <col min="2573" max="2573" width="16.85546875" customWidth="1"/>
    <col min="2574" max="2574" width="19.5703125" customWidth="1"/>
    <col min="2575" max="2575" width="14.42578125" customWidth="1"/>
    <col min="2576" max="2578" width="17.7109375" customWidth="1"/>
    <col min="2579" max="2579" width="19.28515625" customWidth="1"/>
    <col min="2580" max="2580" width="18.5703125" customWidth="1"/>
    <col min="2581" max="2581" width="19.42578125" customWidth="1"/>
    <col min="2582" max="2584" width="19.85546875" customWidth="1"/>
    <col min="2585" max="2585" width="16.5703125" customWidth="1"/>
    <col min="2586" max="2586" width="13.28515625" customWidth="1"/>
    <col min="2818" max="2818" width="9.28515625" bestFit="1" customWidth="1"/>
    <col min="2819" max="2819" width="28.140625" customWidth="1"/>
    <col min="2820" max="2820" width="27.5703125" customWidth="1"/>
    <col min="2821" max="2821" width="32.140625" customWidth="1"/>
    <col min="2822" max="2822" width="13.5703125" customWidth="1"/>
    <col min="2823" max="2823" width="15.42578125" customWidth="1"/>
    <col min="2824" max="2824" width="17.140625" customWidth="1"/>
    <col min="2825" max="2825" width="13.28515625" customWidth="1"/>
    <col min="2826" max="2826" width="21.7109375" customWidth="1"/>
    <col min="2827" max="2827" width="51.42578125" customWidth="1"/>
    <col min="2828" max="2828" width="14.85546875" customWidth="1"/>
    <col min="2829" max="2829" width="16.85546875" customWidth="1"/>
    <col min="2830" max="2830" width="19.5703125" customWidth="1"/>
    <col min="2831" max="2831" width="14.42578125" customWidth="1"/>
    <col min="2832" max="2834" width="17.7109375" customWidth="1"/>
    <col min="2835" max="2835" width="19.28515625" customWidth="1"/>
    <col min="2836" max="2836" width="18.5703125" customWidth="1"/>
    <col min="2837" max="2837" width="19.42578125" customWidth="1"/>
    <col min="2838" max="2840" width="19.85546875" customWidth="1"/>
    <col min="2841" max="2841" width="16.5703125" customWidth="1"/>
    <col min="2842" max="2842" width="13.28515625" customWidth="1"/>
    <col min="3074" max="3074" width="9.28515625" bestFit="1" customWidth="1"/>
    <col min="3075" max="3075" width="28.140625" customWidth="1"/>
    <col min="3076" max="3076" width="27.5703125" customWidth="1"/>
    <col min="3077" max="3077" width="32.140625" customWidth="1"/>
    <col min="3078" max="3078" width="13.5703125" customWidth="1"/>
    <col min="3079" max="3079" width="15.42578125" customWidth="1"/>
    <col min="3080" max="3080" width="17.140625" customWidth="1"/>
    <col min="3081" max="3081" width="13.28515625" customWidth="1"/>
    <col min="3082" max="3082" width="21.7109375" customWidth="1"/>
    <col min="3083" max="3083" width="51.42578125" customWidth="1"/>
    <col min="3084" max="3084" width="14.85546875" customWidth="1"/>
    <col min="3085" max="3085" width="16.85546875" customWidth="1"/>
    <col min="3086" max="3086" width="19.5703125" customWidth="1"/>
    <col min="3087" max="3087" width="14.42578125" customWidth="1"/>
    <col min="3088" max="3090" width="17.7109375" customWidth="1"/>
    <col min="3091" max="3091" width="19.28515625" customWidth="1"/>
    <col min="3092" max="3092" width="18.5703125" customWidth="1"/>
    <col min="3093" max="3093" width="19.42578125" customWidth="1"/>
    <col min="3094" max="3096" width="19.85546875" customWidth="1"/>
    <col min="3097" max="3097" width="16.5703125" customWidth="1"/>
    <col min="3098" max="3098" width="13.28515625" customWidth="1"/>
    <col min="3330" max="3330" width="9.28515625" bestFit="1" customWidth="1"/>
    <col min="3331" max="3331" width="28.140625" customWidth="1"/>
    <col min="3332" max="3332" width="27.5703125" customWidth="1"/>
    <col min="3333" max="3333" width="32.140625" customWidth="1"/>
    <col min="3334" max="3334" width="13.5703125" customWidth="1"/>
    <col min="3335" max="3335" width="15.42578125" customWidth="1"/>
    <col min="3336" max="3336" width="17.140625" customWidth="1"/>
    <col min="3337" max="3337" width="13.28515625" customWidth="1"/>
    <col min="3338" max="3338" width="21.7109375" customWidth="1"/>
    <col min="3339" max="3339" width="51.42578125" customWidth="1"/>
    <col min="3340" max="3340" width="14.85546875" customWidth="1"/>
    <col min="3341" max="3341" width="16.85546875" customWidth="1"/>
    <col min="3342" max="3342" width="19.5703125" customWidth="1"/>
    <col min="3343" max="3343" width="14.42578125" customWidth="1"/>
    <col min="3344" max="3346" width="17.7109375" customWidth="1"/>
    <col min="3347" max="3347" width="19.28515625" customWidth="1"/>
    <col min="3348" max="3348" width="18.5703125" customWidth="1"/>
    <col min="3349" max="3349" width="19.42578125" customWidth="1"/>
    <col min="3350" max="3352" width="19.85546875" customWidth="1"/>
    <col min="3353" max="3353" width="16.5703125" customWidth="1"/>
    <col min="3354" max="3354" width="13.28515625" customWidth="1"/>
    <col min="3586" max="3586" width="9.28515625" bestFit="1" customWidth="1"/>
    <col min="3587" max="3587" width="28.140625" customWidth="1"/>
    <col min="3588" max="3588" width="27.5703125" customWidth="1"/>
    <col min="3589" max="3589" width="32.140625" customWidth="1"/>
    <col min="3590" max="3590" width="13.5703125" customWidth="1"/>
    <col min="3591" max="3591" width="15.42578125" customWidth="1"/>
    <col min="3592" max="3592" width="17.140625" customWidth="1"/>
    <col min="3593" max="3593" width="13.28515625" customWidth="1"/>
    <col min="3594" max="3594" width="21.7109375" customWidth="1"/>
    <col min="3595" max="3595" width="51.42578125" customWidth="1"/>
    <col min="3596" max="3596" width="14.85546875" customWidth="1"/>
    <col min="3597" max="3597" width="16.85546875" customWidth="1"/>
    <col min="3598" max="3598" width="19.5703125" customWidth="1"/>
    <col min="3599" max="3599" width="14.42578125" customWidth="1"/>
    <col min="3600" max="3602" width="17.7109375" customWidth="1"/>
    <col min="3603" max="3603" width="19.28515625" customWidth="1"/>
    <col min="3604" max="3604" width="18.5703125" customWidth="1"/>
    <col min="3605" max="3605" width="19.42578125" customWidth="1"/>
    <col min="3606" max="3608" width="19.85546875" customWidth="1"/>
    <col min="3609" max="3609" width="16.5703125" customWidth="1"/>
    <col min="3610" max="3610" width="13.28515625" customWidth="1"/>
    <col min="3842" max="3842" width="9.28515625" bestFit="1" customWidth="1"/>
    <col min="3843" max="3843" width="28.140625" customWidth="1"/>
    <col min="3844" max="3844" width="27.5703125" customWidth="1"/>
    <col min="3845" max="3845" width="32.140625" customWidth="1"/>
    <col min="3846" max="3846" width="13.5703125" customWidth="1"/>
    <col min="3847" max="3847" width="15.42578125" customWidth="1"/>
    <col min="3848" max="3848" width="17.140625" customWidth="1"/>
    <col min="3849" max="3849" width="13.28515625" customWidth="1"/>
    <col min="3850" max="3850" width="21.7109375" customWidth="1"/>
    <col min="3851" max="3851" width="51.42578125" customWidth="1"/>
    <col min="3852" max="3852" width="14.85546875" customWidth="1"/>
    <col min="3853" max="3853" width="16.85546875" customWidth="1"/>
    <col min="3854" max="3854" width="19.5703125" customWidth="1"/>
    <col min="3855" max="3855" width="14.42578125" customWidth="1"/>
    <col min="3856" max="3858" width="17.7109375" customWidth="1"/>
    <col min="3859" max="3859" width="19.28515625" customWidth="1"/>
    <col min="3860" max="3860" width="18.5703125" customWidth="1"/>
    <col min="3861" max="3861" width="19.42578125" customWidth="1"/>
    <col min="3862" max="3864" width="19.85546875" customWidth="1"/>
    <col min="3865" max="3865" width="16.5703125" customWidth="1"/>
    <col min="3866" max="3866" width="13.28515625" customWidth="1"/>
    <col min="4098" max="4098" width="9.28515625" bestFit="1" customWidth="1"/>
    <col min="4099" max="4099" width="28.140625" customWidth="1"/>
    <col min="4100" max="4100" width="27.5703125" customWidth="1"/>
    <col min="4101" max="4101" width="32.140625" customWidth="1"/>
    <col min="4102" max="4102" width="13.5703125" customWidth="1"/>
    <col min="4103" max="4103" width="15.42578125" customWidth="1"/>
    <col min="4104" max="4104" width="17.140625" customWidth="1"/>
    <col min="4105" max="4105" width="13.28515625" customWidth="1"/>
    <col min="4106" max="4106" width="21.7109375" customWidth="1"/>
    <col min="4107" max="4107" width="51.42578125" customWidth="1"/>
    <col min="4108" max="4108" width="14.85546875" customWidth="1"/>
    <col min="4109" max="4109" width="16.85546875" customWidth="1"/>
    <col min="4110" max="4110" width="19.5703125" customWidth="1"/>
    <col min="4111" max="4111" width="14.42578125" customWidth="1"/>
    <col min="4112" max="4114" width="17.7109375" customWidth="1"/>
    <col min="4115" max="4115" width="19.28515625" customWidth="1"/>
    <col min="4116" max="4116" width="18.5703125" customWidth="1"/>
    <col min="4117" max="4117" width="19.42578125" customWidth="1"/>
    <col min="4118" max="4120" width="19.85546875" customWidth="1"/>
    <col min="4121" max="4121" width="16.5703125" customWidth="1"/>
    <col min="4122" max="4122" width="13.28515625" customWidth="1"/>
    <col min="4354" max="4354" width="9.28515625" bestFit="1" customWidth="1"/>
    <col min="4355" max="4355" width="28.140625" customWidth="1"/>
    <col min="4356" max="4356" width="27.5703125" customWidth="1"/>
    <col min="4357" max="4357" width="32.140625" customWidth="1"/>
    <col min="4358" max="4358" width="13.5703125" customWidth="1"/>
    <col min="4359" max="4359" width="15.42578125" customWidth="1"/>
    <col min="4360" max="4360" width="17.140625" customWidth="1"/>
    <col min="4361" max="4361" width="13.28515625" customWidth="1"/>
    <col min="4362" max="4362" width="21.7109375" customWidth="1"/>
    <col min="4363" max="4363" width="51.42578125" customWidth="1"/>
    <col min="4364" max="4364" width="14.85546875" customWidth="1"/>
    <col min="4365" max="4365" width="16.85546875" customWidth="1"/>
    <col min="4366" max="4366" width="19.5703125" customWidth="1"/>
    <col min="4367" max="4367" width="14.42578125" customWidth="1"/>
    <col min="4368" max="4370" width="17.7109375" customWidth="1"/>
    <col min="4371" max="4371" width="19.28515625" customWidth="1"/>
    <col min="4372" max="4372" width="18.5703125" customWidth="1"/>
    <col min="4373" max="4373" width="19.42578125" customWidth="1"/>
    <col min="4374" max="4376" width="19.85546875" customWidth="1"/>
    <col min="4377" max="4377" width="16.5703125" customWidth="1"/>
    <col min="4378" max="4378" width="13.28515625" customWidth="1"/>
    <col min="4610" max="4610" width="9.28515625" bestFit="1" customWidth="1"/>
    <col min="4611" max="4611" width="28.140625" customWidth="1"/>
    <col min="4612" max="4612" width="27.5703125" customWidth="1"/>
    <col min="4613" max="4613" width="32.140625" customWidth="1"/>
    <col min="4614" max="4614" width="13.5703125" customWidth="1"/>
    <col min="4615" max="4615" width="15.42578125" customWidth="1"/>
    <col min="4616" max="4616" width="17.140625" customWidth="1"/>
    <col min="4617" max="4617" width="13.28515625" customWidth="1"/>
    <col min="4618" max="4618" width="21.7109375" customWidth="1"/>
    <col min="4619" max="4619" width="51.42578125" customWidth="1"/>
    <col min="4620" max="4620" width="14.85546875" customWidth="1"/>
    <col min="4621" max="4621" width="16.85546875" customWidth="1"/>
    <col min="4622" max="4622" width="19.5703125" customWidth="1"/>
    <col min="4623" max="4623" width="14.42578125" customWidth="1"/>
    <col min="4624" max="4626" width="17.7109375" customWidth="1"/>
    <col min="4627" max="4627" width="19.28515625" customWidth="1"/>
    <col min="4628" max="4628" width="18.5703125" customWidth="1"/>
    <col min="4629" max="4629" width="19.42578125" customWidth="1"/>
    <col min="4630" max="4632" width="19.85546875" customWidth="1"/>
    <col min="4633" max="4633" width="16.5703125" customWidth="1"/>
    <col min="4634" max="4634" width="13.28515625" customWidth="1"/>
    <col min="4866" max="4866" width="9.28515625" bestFit="1" customWidth="1"/>
    <col min="4867" max="4867" width="28.140625" customWidth="1"/>
    <col min="4868" max="4868" width="27.5703125" customWidth="1"/>
    <col min="4869" max="4869" width="32.140625" customWidth="1"/>
    <col min="4870" max="4870" width="13.5703125" customWidth="1"/>
    <col min="4871" max="4871" width="15.42578125" customWidth="1"/>
    <col min="4872" max="4872" width="17.140625" customWidth="1"/>
    <col min="4873" max="4873" width="13.28515625" customWidth="1"/>
    <col min="4874" max="4874" width="21.7109375" customWidth="1"/>
    <col min="4875" max="4875" width="51.42578125" customWidth="1"/>
    <col min="4876" max="4876" width="14.85546875" customWidth="1"/>
    <col min="4877" max="4877" width="16.85546875" customWidth="1"/>
    <col min="4878" max="4878" width="19.5703125" customWidth="1"/>
    <col min="4879" max="4879" width="14.42578125" customWidth="1"/>
    <col min="4880" max="4882" width="17.7109375" customWidth="1"/>
    <col min="4883" max="4883" width="19.28515625" customWidth="1"/>
    <col min="4884" max="4884" width="18.5703125" customWidth="1"/>
    <col min="4885" max="4885" width="19.42578125" customWidth="1"/>
    <col min="4886" max="4888" width="19.85546875" customWidth="1"/>
    <col min="4889" max="4889" width="16.5703125" customWidth="1"/>
    <col min="4890" max="4890" width="13.28515625" customWidth="1"/>
    <col min="5122" max="5122" width="9.28515625" bestFit="1" customWidth="1"/>
    <col min="5123" max="5123" width="28.140625" customWidth="1"/>
    <col min="5124" max="5124" width="27.5703125" customWidth="1"/>
    <col min="5125" max="5125" width="32.140625" customWidth="1"/>
    <col min="5126" max="5126" width="13.5703125" customWidth="1"/>
    <col min="5127" max="5127" width="15.42578125" customWidth="1"/>
    <col min="5128" max="5128" width="17.140625" customWidth="1"/>
    <col min="5129" max="5129" width="13.28515625" customWidth="1"/>
    <col min="5130" max="5130" width="21.7109375" customWidth="1"/>
    <col min="5131" max="5131" width="51.42578125" customWidth="1"/>
    <col min="5132" max="5132" width="14.85546875" customWidth="1"/>
    <col min="5133" max="5133" width="16.85546875" customWidth="1"/>
    <col min="5134" max="5134" width="19.5703125" customWidth="1"/>
    <col min="5135" max="5135" width="14.42578125" customWidth="1"/>
    <col min="5136" max="5138" width="17.7109375" customWidth="1"/>
    <col min="5139" max="5139" width="19.28515625" customWidth="1"/>
    <col min="5140" max="5140" width="18.5703125" customWidth="1"/>
    <col min="5141" max="5141" width="19.42578125" customWidth="1"/>
    <col min="5142" max="5144" width="19.85546875" customWidth="1"/>
    <col min="5145" max="5145" width="16.5703125" customWidth="1"/>
    <col min="5146" max="5146" width="13.28515625" customWidth="1"/>
    <col min="5378" max="5378" width="9.28515625" bestFit="1" customWidth="1"/>
    <col min="5379" max="5379" width="28.140625" customWidth="1"/>
    <col min="5380" max="5380" width="27.5703125" customWidth="1"/>
    <col min="5381" max="5381" width="32.140625" customWidth="1"/>
    <col min="5382" max="5382" width="13.5703125" customWidth="1"/>
    <col min="5383" max="5383" width="15.42578125" customWidth="1"/>
    <col min="5384" max="5384" width="17.140625" customWidth="1"/>
    <col min="5385" max="5385" width="13.28515625" customWidth="1"/>
    <col min="5386" max="5386" width="21.7109375" customWidth="1"/>
    <col min="5387" max="5387" width="51.42578125" customWidth="1"/>
    <col min="5388" max="5388" width="14.85546875" customWidth="1"/>
    <col min="5389" max="5389" width="16.85546875" customWidth="1"/>
    <col min="5390" max="5390" width="19.5703125" customWidth="1"/>
    <col min="5391" max="5391" width="14.42578125" customWidth="1"/>
    <col min="5392" max="5394" width="17.7109375" customWidth="1"/>
    <col min="5395" max="5395" width="19.28515625" customWidth="1"/>
    <col min="5396" max="5396" width="18.5703125" customWidth="1"/>
    <col min="5397" max="5397" width="19.42578125" customWidth="1"/>
    <col min="5398" max="5400" width="19.85546875" customWidth="1"/>
    <col min="5401" max="5401" width="16.5703125" customWidth="1"/>
    <col min="5402" max="5402" width="13.28515625" customWidth="1"/>
    <col min="5634" max="5634" width="9.28515625" bestFit="1" customWidth="1"/>
    <col min="5635" max="5635" width="28.140625" customWidth="1"/>
    <col min="5636" max="5636" width="27.5703125" customWidth="1"/>
    <col min="5637" max="5637" width="32.140625" customWidth="1"/>
    <col min="5638" max="5638" width="13.5703125" customWidth="1"/>
    <col min="5639" max="5639" width="15.42578125" customWidth="1"/>
    <col min="5640" max="5640" width="17.140625" customWidth="1"/>
    <col min="5641" max="5641" width="13.28515625" customWidth="1"/>
    <col min="5642" max="5642" width="21.7109375" customWidth="1"/>
    <col min="5643" max="5643" width="51.42578125" customWidth="1"/>
    <col min="5644" max="5644" width="14.85546875" customWidth="1"/>
    <col min="5645" max="5645" width="16.85546875" customWidth="1"/>
    <col min="5646" max="5646" width="19.5703125" customWidth="1"/>
    <col min="5647" max="5647" width="14.42578125" customWidth="1"/>
    <col min="5648" max="5650" width="17.7109375" customWidth="1"/>
    <col min="5651" max="5651" width="19.28515625" customWidth="1"/>
    <col min="5652" max="5652" width="18.5703125" customWidth="1"/>
    <col min="5653" max="5653" width="19.42578125" customWidth="1"/>
    <col min="5654" max="5656" width="19.85546875" customWidth="1"/>
    <col min="5657" max="5657" width="16.5703125" customWidth="1"/>
    <col min="5658" max="5658" width="13.28515625" customWidth="1"/>
    <col min="5890" max="5890" width="9.28515625" bestFit="1" customWidth="1"/>
    <col min="5891" max="5891" width="28.140625" customWidth="1"/>
    <col min="5892" max="5892" width="27.5703125" customWidth="1"/>
    <col min="5893" max="5893" width="32.140625" customWidth="1"/>
    <col min="5894" max="5894" width="13.5703125" customWidth="1"/>
    <col min="5895" max="5895" width="15.42578125" customWidth="1"/>
    <col min="5896" max="5896" width="17.140625" customWidth="1"/>
    <col min="5897" max="5897" width="13.28515625" customWidth="1"/>
    <col min="5898" max="5898" width="21.7109375" customWidth="1"/>
    <col min="5899" max="5899" width="51.42578125" customWidth="1"/>
    <col min="5900" max="5900" width="14.85546875" customWidth="1"/>
    <col min="5901" max="5901" width="16.85546875" customWidth="1"/>
    <col min="5902" max="5902" width="19.5703125" customWidth="1"/>
    <col min="5903" max="5903" width="14.42578125" customWidth="1"/>
    <col min="5904" max="5906" width="17.7109375" customWidth="1"/>
    <col min="5907" max="5907" width="19.28515625" customWidth="1"/>
    <col min="5908" max="5908" width="18.5703125" customWidth="1"/>
    <col min="5909" max="5909" width="19.42578125" customWidth="1"/>
    <col min="5910" max="5912" width="19.85546875" customWidth="1"/>
    <col min="5913" max="5913" width="16.5703125" customWidth="1"/>
    <col min="5914" max="5914" width="13.28515625" customWidth="1"/>
    <col min="6146" max="6146" width="9.28515625" bestFit="1" customWidth="1"/>
    <col min="6147" max="6147" width="28.140625" customWidth="1"/>
    <col min="6148" max="6148" width="27.5703125" customWidth="1"/>
    <col min="6149" max="6149" width="32.140625" customWidth="1"/>
    <col min="6150" max="6150" width="13.5703125" customWidth="1"/>
    <col min="6151" max="6151" width="15.42578125" customWidth="1"/>
    <col min="6152" max="6152" width="17.140625" customWidth="1"/>
    <col min="6153" max="6153" width="13.28515625" customWidth="1"/>
    <col min="6154" max="6154" width="21.7109375" customWidth="1"/>
    <col min="6155" max="6155" width="51.42578125" customWidth="1"/>
    <col min="6156" max="6156" width="14.85546875" customWidth="1"/>
    <col min="6157" max="6157" width="16.85546875" customWidth="1"/>
    <col min="6158" max="6158" width="19.5703125" customWidth="1"/>
    <col min="6159" max="6159" width="14.42578125" customWidth="1"/>
    <col min="6160" max="6162" width="17.7109375" customWidth="1"/>
    <col min="6163" max="6163" width="19.28515625" customWidth="1"/>
    <col min="6164" max="6164" width="18.5703125" customWidth="1"/>
    <col min="6165" max="6165" width="19.42578125" customWidth="1"/>
    <col min="6166" max="6168" width="19.85546875" customWidth="1"/>
    <col min="6169" max="6169" width="16.5703125" customWidth="1"/>
    <col min="6170" max="6170" width="13.28515625" customWidth="1"/>
    <col min="6402" max="6402" width="9.28515625" bestFit="1" customWidth="1"/>
    <col min="6403" max="6403" width="28.140625" customWidth="1"/>
    <col min="6404" max="6404" width="27.5703125" customWidth="1"/>
    <col min="6405" max="6405" width="32.140625" customWidth="1"/>
    <col min="6406" max="6406" width="13.5703125" customWidth="1"/>
    <col min="6407" max="6407" width="15.42578125" customWidth="1"/>
    <col min="6408" max="6408" width="17.140625" customWidth="1"/>
    <col min="6409" max="6409" width="13.28515625" customWidth="1"/>
    <col min="6410" max="6410" width="21.7109375" customWidth="1"/>
    <col min="6411" max="6411" width="51.42578125" customWidth="1"/>
    <col min="6412" max="6412" width="14.85546875" customWidth="1"/>
    <col min="6413" max="6413" width="16.85546875" customWidth="1"/>
    <col min="6414" max="6414" width="19.5703125" customWidth="1"/>
    <col min="6415" max="6415" width="14.42578125" customWidth="1"/>
    <col min="6416" max="6418" width="17.7109375" customWidth="1"/>
    <col min="6419" max="6419" width="19.28515625" customWidth="1"/>
    <col min="6420" max="6420" width="18.5703125" customWidth="1"/>
    <col min="6421" max="6421" width="19.42578125" customWidth="1"/>
    <col min="6422" max="6424" width="19.85546875" customWidth="1"/>
    <col min="6425" max="6425" width="16.5703125" customWidth="1"/>
    <col min="6426" max="6426" width="13.28515625" customWidth="1"/>
    <col min="6658" max="6658" width="9.28515625" bestFit="1" customWidth="1"/>
    <col min="6659" max="6659" width="28.140625" customWidth="1"/>
    <col min="6660" max="6660" width="27.5703125" customWidth="1"/>
    <col min="6661" max="6661" width="32.140625" customWidth="1"/>
    <col min="6662" max="6662" width="13.5703125" customWidth="1"/>
    <col min="6663" max="6663" width="15.42578125" customWidth="1"/>
    <col min="6664" max="6664" width="17.140625" customWidth="1"/>
    <col min="6665" max="6665" width="13.28515625" customWidth="1"/>
    <col min="6666" max="6666" width="21.7109375" customWidth="1"/>
    <col min="6667" max="6667" width="51.42578125" customWidth="1"/>
    <col min="6668" max="6668" width="14.85546875" customWidth="1"/>
    <col min="6669" max="6669" width="16.85546875" customWidth="1"/>
    <col min="6670" max="6670" width="19.5703125" customWidth="1"/>
    <col min="6671" max="6671" width="14.42578125" customWidth="1"/>
    <col min="6672" max="6674" width="17.7109375" customWidth="1"/>
    <col min="6675" max="6675" width="19.28515625" customWidth="1"/>
    <col min="6676" max="6676" width="18.5703125" customWidth="1"/>
    <col min="6677" max="6677" width="19.42578125" customWidth="1"/>
    <col min="6678" max="6680" width="19.85546875" customWidth="1"/>
    <col min="6681" max="6681" width="16.5703125" customWidth="1"/>
    <col min="6682" max="6682" width="13.28515625" customWidth="1"/>
    <col min="6914" max="6914" width="9.28515625" bestFit="1" customWidth="1"/>
    <col min="6915" max="6915" width="28.140625" customWidth="1"/>
    <col min="6916" max="6916" width="27.5703125" customWidth="1"/>
    <col min="6917" max="6917" width="32.140625" customWidth="1"/>
    <col min="6918" max="6918" width="13.5703125" customWidth="1"/>
    <col min="6919" max="6919" width="15.42578125" customWidth="1"/>
    <col min="6920" max="6920" width="17.140625" customWidth="1"/>
    <col min="6921" max="6921" width="13.28515625" customWidth="1"/>
    <col min="6922" max="6922" width="21.7109375" customWidth="1"/>
    <col min="6923" max="6923" width="51.42578125" customWidth="1"/>
    <col min="6924" max="6924" width="14.85546875" customWidth="1"/>
    <col min="6925" max="6925" width="16.85546875" customWidth="1"/>
    <col min="6926" max="6926" width="19.5703125" customWidth="1"/>
    <col min="6927" max="6927" width="14.42578125" customWidth="1"/>
    <col min="6928" max="6930" width="17.7109375" customWidth="1"/>
    <col min="6931" max="6931" width="19.28515625" customWidth="1"/>
    <col min="6932" max="6932" width="18.5703125" customWidth="1"/>
    <col min="6933" max="6933" width="19.42578125" customWidth="1"/>
    <col min="6934" max="6936" width="19.85546875" customWidth="1"/>
    <col min="6937" max="6937" width="16.5703125" customWidth="1"/>
    <col min="6938" max="6938" width="13.28515625" customWidth="1"/>
    <col min="7170" max="7170" width="9.28515625" bestFit="1" customWidth="1"/>
    <col min="7171" max="7171" width="28.140625" customWidth="1"/>
    <col min="7172" max="7172" width="27.5703125" customWidth="1"/>
    <col min="7173" max="7173" width="32.140625" customWidth="1"/>
    <col min="7174" max="7174" width="13.5703125" customWidth="1"/>
    <col min="7175" max="7175" width="15.42578125" customWidth="1"/>
    <col min="7176" max="7176" width="17.140625" customWidth="1"/>
    <col min="7177" max="7177" width="13.28515625" customWidth="1"/>
    <col min="7178" max="7178" width="21.7109375" customWidth="1"/>
    <col min="7179" max="7179" width="51.42578125" customWidth="1"/>
    <col min="7180" max="7180" width="14.85546875" customWidth="1"/>
    <col min="7181" max="7181" width="16.85546875" customWidth="1"/>
    <col min="7182" max="7182" width="19.5703125" customWidth="1"/>
    <col min="7183" max="7183" width="14.42578125" customWidth="1"/>
    <col min="7184" max="7186" width="17.7109375" customWidth="1"/>
    <col min="7187" max="7187" width="19.28515625" customWidth="1"/>
    <col min="7188" max="7188" width="18.5703125" customWidth="1"/>
    <col min="7189" max="7189" width="19.42578125" customWidth="1"/>
    <col min="7190" max="7192" width="19.85546875" customWidth="1"/>
    <col min="7193" max="7193" width="16.5703125" customWidth="1"/>
    <col min="7194" max="7194" width="13.28515625" customWidth="1"/>
    <col min="7426" max="7426" width="9.28515625" bestFit="1" customWidth="1"/>
    <col min="7427" max="7427" width="28.140625" customWidth="1"/>
    <col min="7428" max="7428" width="27.5703125" customWidth="1"/>
    <col min="7429" max="7429" width="32.140625" customWidth="1"/>
    <col min="7430" max="7430" width="13.5703125" customWidth="1"/>
    <col min="7431" max="7431" width="15.42578125" customWidth="1"/>
    <col min="7432" max="7432" width="17.140625" customWidth="1"/>
    <col min="7433" max="7433" width="13.28515625" customWidth="1"/>
    <col min="7434" max="7434" width="21.7109375" customWidth="1"/>
    <col min="7435" max="7435" width="51.42578125" customWidth="1"/>
    <col min="7436" max="7436" width="14.85546875" customWidth="1"/>
    <col min="7437" max="7437" width="16.85546875" customWidth="1"/>
    <col min="7438" max="7438" width="19.5703125" customWidth="1"/>
    <col min="7439" max="7439" width="14.42578125" customWidth="1"/>
    <col min="7440" max="7442" width="17.7109375" customWidth="1"/>
    <col min="7443" max="7443" width="19.28515625" customWidth="1"/>
    <col min="7444" max="7444" width="18.5703125" customWidth="1"/>
    <col min="7445" max="7445" width="19.42578125" customWidth="1"/>
    <col min="7446" max="7448" width="19.85546875" customWidth="1"/>
    <col min="7449" max="7449" width="16.5703125" customWidth="1"/>
    <col min="7450" max="7450" width="13.28515625" customWidth="1"/>
    <col min="7682" max="7682" width="9.28515625" bestFit="1" customWidth="1"/>
    <col min="7683" max="7683" width="28.140625" customWidth="1"/>
    <col min="7684" max="7684" width="27.5703125" customWidth="1"/>
    <col min="7685" max="7685" width="32.140625" customWidth="1"/>
    <col min="7686" max="7686" width="13.5703125" customWidth="1"/>
    <col min="7687" max="7687" width="15.42578125" customWidth="1"/>
    <col min="7688" max="7688" width="17.140625" customWidth="1"/>
    <col min="7689" max="7689" width="13.28515625" customWidth="1"/>
    <col min="7690" max="7690" width="21.7109375" customWidth="1"/>
    <col min="7691" max="7691" width="51.42578125" customWidth="1"/>
    <col min="7692" max="7692" width="14.85546875" customWidth="1"/>
    <col min="7693" max="7693" width="16.85546875" customWidth="1"/>
    <col min="7694" max="7694" width="19.5703125" customWidth="1"/>
    <col min="7695" max="7695" width="14.42578125" customWidth="1"/>
    <col min="7696" max="7698" width="17.7109375" customWidth="1"/>
    <col min="7699" max="7699" width="19.28515625" customWidth="1"/>
    <col min="7700" max="7700" width="18.5703125" customWidth="1"/>
    <col min="7701" max="7701" width="19.42578125" customWidth="1"/>
    <col min="7702" max="7704" width="19.85546875" customWidth="1"/>
    <col min="7705" max="7705" width="16.5703125" customWidth="1"/>
    <col min="7706" max="7706" width="13.28515625" customWidth="1"/>
    <col min="7938" max="7938" width="9.28515625" bestFit="1" customWidth="1"/>
    <col min="7939" max="7939" width="28.140625" customWidth="1"/>
    <col min="7940" max="7940" width="27.5703125" customWidth="1"/>
    <col min="7941" max="7941" width="32.140625" customWidth="1"/>
    <col min="7942" max="7942" width="13.5703125" customWidth="1"/>
    <col min="7943" max="7943" width="15.42578125" customWidth="1"/>
    <col min="7944" max="7944" width="17.140625" customWidth="1"/>
    <col min="7945" max="7945" width="13.28515625" customWidth="1"/>
    <col min="7946" max="7946" width="21.7109375" customWidth="1"/>
    <col min="7947" max="7947" width="51.42578125" customWidth="1"/>
    <col min="7948" max="7948" width="14.85546875" customWidth="1"/>
    <col min="7949" max="7949" width="16.85546875" customWidth="1"/>
    <col min="7950" max="7950" width="19.5703125" customWidth="1"/>
    <col min="7951" max="7951" width="14.42578125" customWidth="1"/>
    <col min="7952" max="7954" width="17.7109375" customWidth="1"/>
    <col min="7955" max="7955" width="19.28515625" customWidth="1"/>
    <col min="7956" max="7956" width="18.5703125" customWidth="1"/>
    <col min="7957" max="7957" width="19.42578125" customWidth="1"/>
    <col min="7958" max="7960" width="19.85546875" customWidth="1"/>
    <col min="7961" max="7961" width="16.5703125" customWidth="1"/>
    <col min="7962" max="7962" width="13.28515625" customWidth="1"/>
    <col min="8194" max="8194" width="9.28515625" bestFit="1" customWidth="1"/>
    <col min="8195" max="8195" width="28.140625" customWidth="1"/>
    <col min="8196" max="8196" width="27.5703125" customWidth="1"/>
    <col min="8197" max="8197" width="32.140625" customWidth="1"/>
    <col min="8198" max="8198" width="13.5703125" customWidth="1"/>
    <col min="8199" max="8199" width="15.42578125" customWidth="1"/>
    <col min="8200" max="8200" width="17.140625" customWidth="1"/>
    <col min="8201" max="8201" width="13.28515625" customWidth="1"/>
    <col min="8202" max="8202" width="21.7109375" customWidth="1"/>
    <col min="8203" max="8203" width="51.42578125" customWidth="1"/>
    <col min="8204" max="8204" width="14.85546875" customWidth="1"/>
    <col min="8205" max="8205" width="16.85546875" customWidth="1"/>
    <col min="8206" max="8206" width="19.5703125" customWidth="1"/>
    <col min="8207" max="8207" width="14.42578125" customWidth="1"/>
    <col min="8208" max="8210" width="17.7109375" customWidth="1"/>
    <col min="8211" max="8211" width="19.28515625" customWidth="1"/>
    <col min="8212" max="8212" width="18.5703125" customWidth="1"/>
    <col min="8213" max="8213" width="19.42578125" customWidth="1"/>
    <col min="8214" max="8216" width="19.85546875" customWidth="1"/>
    <col min="8217" max="8217" width="16.5703125" customWidth="1"/>
    <col min="8218" max="8218" width="13.28515625" customWidth="1"/>
    <col min="8450" max="8450" width="9.28515625" bestFit="1" customWidth="1"/>
    <col min="8451" max="8451" width="28.140625" customWidth="1"/>
    <col min="8452" max="8452" width="27.5703125" customWidth="1"/>
    <col min="8453" max="8453" width="32.140625" customWidth="1"/>
    <col min="8454" max="8454" width="13.5703125" customWidth="1"/>
    <col min="8455" max="8455" width="15.42578125" customWidth="1"/>
    <col min="8456" max="8456" width="17.140625" customWidth="1"/>
    <col min="8457" max="8457" width="13.28515625" customWidth="1"/>
    <col min="8458" max="8458" width="21.7109375" customWidth="1"/>
    <col min="8459" max="8459" width="51.42578125" customWidth="1"/>
    <col min="8460" max="8460" width="14.85546875" customWidth="1"/>
    <col min="8461" max="8461" width="16.85546875" customWidth="1"/>
    <col min="8462" max="8462" width="19.5703125" customWidth="1"/>
    <col min="8463" max="8463" width="14.42578125" customWidth="1"/>
    <col min="8464" max="8466" width="17.7109375" customWidth="1"/>
    <col min="8467" max="8467" width="19.28515625" customWidth="1"/>
    <col min="8468" max="8468" width="18.5703125" customWidth="1"/>
    <col min="8469" max="8469" width="19.42578125" customWidth="1"/>
    <col min="8470" max="8472" width="19.85546875" customWidth="1"/>
    <col min="8473" max="8473" width="16.5703125" customWidth="1"/>
    <col min="8474" max="8474" width="13.28515625" customWidth="1"/>
    <col min="8706" max="8706" width="9.28515625" bestFit="1" customWidth="1"/>
    <col min="8707" max="8707" width="28.140625" customWidth="1"/>
    <col min="8708" max="8708" width="27.5703125" customWidth="1"/>
    <col min="8709" max="8709" width="32.140625" customWidth="1"/>
    <col min="8710" max="8710" width="13.5703125" customWidth="1"/>
    <col min="8711" max="8711" width="15.42578125" customWidth="1"/>
    <col min="8712" max="8712" width="17.140625" customWidth="1"/>
    <col min="8713" max="8713" width="13.28515625" customWidth="1"/>
    <col min="8714" max="8714" width="21.7109375" customWidth="1"/>
    <col min="8715" max="8715" width="51.42578125" customWidth="1"/>
    <col min="8716" max="8716" width="14.85546875" customWidth="1"/>
    <col min="8717" max="8717" width="16.85546875" customWidth="1"/>
    <col min="8718" max="8718" width="19.5703125" customWidth="1"/>
    <col min="8719" max="8719" width="14.42578125" customWidth="1"/>
    <col min="8720" max="8722" width="17.7109375" customWidth="1"/>
    <col min="8723" max="8723" width="19.28515625" customWidth="1"/>
    <col min="8724" max="8724" width="18.5703125" customWidth="1"/>
    <col min="8725" max="8725" width="19.42578125" customWidth="1"/>
    <col min="8726" max="8728" width="19.85546875" customWidth="1"/>
    <col min="8729" max="8729" width="16.5703125" customWidth="1"/>
    <col min="8730" max="8730" width="13.28515625" customWidth="1"/>
    <col min="8962" max="8962" width="9.28515625" bestFit="1" customWidth="1"/>
    <col min="8963" max="8963" width="28.140625" customWidth="1"/>
    <col min="8964" max="8964" width="27.5703125" customWidth="1"/>
    <col min="8965" max="8965" width="32.140625" customWidth="1"/>
    <col min="8966" max="8966" width="13.5703125" customWidth="1"/>
    <col min="8967" max="8967" width="15.42578125" customWidth="1"/>
    <col min="8968" max="8968" width="17.140625" customWidth="1"/>
    <col min="8969" max="8969" width="13.28515625" customWidth="1"/>
    <col min="8970" max="8970" width="21.7109375" customWidth="1"/>
    <col min="8971" max="8971" width="51.42578125" customWidth="1"/>
    <col min="8972" max="8972" width="14.85546875" customWidth="1"/>
    <col min="8973" max="8973" width="16.85546875" customWidth="1"/>
    <col min="8974" max="8974" width="19.5703125" customWidth="1"/>
    <col min="8975" max="8975" width="14.42578125" customWidth="1"/>
    <col min="8976" max="8978" width="17.7109375" customWidth="1"/>
    <col min="8979" max="8979" width="19.28515625" customWidth="1"/>
    <col min="8980" max="8980" width="18.5703125" customWidth="1"/>
    <col min="8981" max="8981" width="19.42578125" customWidth="1"/>
    <col min="8982" max="8984" width="19.85546875" customWidth="1"/>
    <col min="8985" max="8985" width="16.5703125" customWidth="1"/>
    <col min="8986" max="8986" width="13.28515625" customWidth="1"/>
    <col min="9218" max="9218" width="9.28515625" bestFit="1" customWidth="1"/>
    <col min="9219" max="9219" width="28.140625" customWidth="1"/>
    <col min="9220" max="9220" width="27.5703125" customWidth="1"/>
    <col min="9221" max="9221" width="32.140625" customWidth="1"/>
    <col min="9222" max="9222" width="13.5703125" customWidth="1"/>
    <col min="9223" max="9223" width="15.42578125" customWidth="1"/>
    <col min="9224" max="9224" width="17.140625" customWidth="1"/>
    <col min="9225" max="9225" width="13.28515625" customWidth="1"/>
    <col min="9226" max="9226" width="21.7109375" customWidth="1"/>
    <col min="9227" max="9227" width="51.42578125" customWidth="1"/>
    <col min="9228" max="9228" width="14.85546875" customWidth="1"/>
    <col min="9229" max="9229" width="16.85546875" customWidth="1"/>
    <col min="9230" max="9230" width="19.5703125" customWidth="1"/>
    <col min="9231" max="9231" width="14.42578125" customWidth="1"/>
    <col min="9232" max="9234" width="17.7109375" customWidth="1"/>
    <col min="9235" max="9235" width="19.28515625" customWidth="1"/>
    <col min="9236" max="9236" width="18.5703125" customWidth="1"/>
    <col min="9237" max="9237" width="19.42578125" customWidth="1"/>
    <col min="9238" max="9240" width="19.85546875" customWidth="1"/>
    <col min="9241" max="9241" width="16.5703125" customWidth="1"/>
    <col min="9242" max="9242" width="13.28515625" customWidth="1"/>
    <col min="9474" max="9474" width="9.28515625" bestFit="1" customWidth="1"/>
    <col min="9475" max="9475" width="28.140625" customWidth="1"/>
    <col min="9476" max="9476" width="27.5703125" customWidth="1"/>
    <col min="9477" max="9477" width="32.140625" customWidth="1"/>
    <col min="9478" max="9478" width="13.5703125" customWidth="1"/>
    <col min="9479" max="9479" width="15.42578125" customWidth="1"/>
    <col min="9480" max="9480" width="17.140625" customWidth="1"/>
    <col min="9481" max="9481" width="13.28515625" customWidth="1"/>
    <col min="9482" max="9482" width="21.7109375" customWidth="1"/>
    <col min="9483" max="9483" width="51.42578125" customWidth="1"/>
    <col min="9484" max="9484" width="14.85546875" customWidth="1"/>
    <col min="9485" max="9485" width="16.85546875" customWidth="1"/>
    <col min="9486" max="9486" width="19.5703125" customWidth="1"/>
    <col min="9487" max="9487" width="14.42578125" customWidth="1"/>
    <col min="9488" max="9490" width="17.7109375" customWidth="1"/>
    <col min="9491" max="9491" width="19.28515625" customWidth="1"/>
    <col min="9492" max="9492" width="18.5703125" customWidth="1"/>
    <col min="9493" max="9493" width="19.42578125" customWidth="1"/>
    <col min="9494" max="9496" width="19.85546875" customWidth="1"/>
    <col min="9497" max="9497" width="16.5703125" customWidth="1"/>
    <col min="9498" max="9498" width="13.28515625" customWidth="1"/>
    <col min="9730" max="9730" width="9.28515625" bestFit="1" customWidth="1"/>
    <col min="9731" max="9731" width="28.140625" customWidth="1"/>
    <col min="9732" max="9732" width="27.5703125" customWidth="1"/>
    <col min="9733" max="9733" width="32.140625" customWidth="1"/>
    <col min="9734" max="9734" width="13.5703125" customWidth="1"/>
    <col min="9735" max="9735" width="15.42578125" customWidth="1"/>
    <col min="9736" max="9736" width="17.140625" customWidth="1"/>
    <col min="9737" max="9737" width="13.28515625" customWidth="1"/>
    <col min="9738" max="9738" width="21.7109375" customWidth="1"/>
    <col min="9739" max="9739" width="51.42578125" customWidth="1"/>
    <col min="9740" max="9740" width="14.85546875" customWidth="1"/>
    <col min="9741" max="9741" width="16.85546875" customWidth="1"/>
    <col min="9742" max="9742" width="19.5703125" customWidth="1"/>
    <col min="9743" max="9743" width="14.42578125" customWidth="1"/>
    <col min="9744" max="9746" width="17.7109375" customWidth="1"/>
    <col min="9747" max="9747" width="19.28515625" customWidth="1"/>
    <col min="9748" max="9748" width="18.5703125" customWidth="1"/>
    <col min="9749" max="9749" width="19.42578125" customWidth="1"/>
    <col min="9750" max="9752" width="19.85546875" customWidth="1"/>
    <col min="9753" max="9753" width="16.5703125" customWidth="1"/>
    <col min="9754" max="9754" width="13.28515625" customWidth="1"/>
    <col min="9986" max="9986" width="9.28515625" bestFit="1" customWidth="1"/>
    <col min="9987" max="9987" width="28.140625" customWidth="1"/>
    <col min="9988" max="9988" width="27.5703125" customWidth="1"/>
    <col min="9989" max="9989" width="32.140625" customWidth="1"/>
    <col min="9990" max="9990" width="13.5703125" customWidth="1"/>
    <col min="9991" max="9991" width="15.42578125" customWidth="1"/>
    <col min="9992" max="9992" width="17.140625" customWidth="1"/>
    <col min="9993" max="9993" width="13.28515625" customWidth="1"/>
    <col min="9994" max="9994" width="21.7109375" customWidth="1"/>
    <col min="9995" max="9995" width="51.42578125" customWidth="1"/>
    <col min="9996" max="9996" width="14.85546875" customWidth="1"/>
    <col min="9997" max="9997" width="16.85546875" customWidth="1"/>
    <col min="9998" max="9998" width="19.5703125" customWidth="1"/>
    <col min="9999" max="9999" width="14.42578125" customWidth="1"/>
    <col min="10000" max="10002" width="17.7109375" customWidth="1"/>
    <col min="10003" max="10003" width="19.28515625" customWidth="1"/>
    <col min="10004" max="10004" width="18.5703125" customWidth="1"/>
    <col min="10005" max="10005" width="19.42578125" customWidth="1"/>
    <col min="10006" max="10008" width="19.85546875" customWidth="1"/>
    <col min="10009" max="10009" width="16.5703125" customWidth="1"/>
    <col min="10010" max="10010" width="13.28515625" customWidth="1"/>
    <col min="10242" max="10242" width="9.28515625" bestFit="1" customWidth="1"/>
    <col min="10243" max="10243" width="28.140625" customWidth="1"/>
    <col min="10244" max="10244" width="27.5703125" customWidth="1"/>
    <col min="10245" max="10245" width="32.140625" customWidth="1"/>
    <col min="10246" max="10246" width="13.5703125" customWidth="1"/>
    <col min="10247" max="10247" width="15.42578125" customWidth="1"/>
    <col min="10248" max="10248" width="17.140625" customWidth="1"/>
    <col min="10249" max="10249" width="13.28515625" customWidth="1"/>
    <col min="10250" max="10250" width="21.7109375" customWidth="1"/>
    <col min="10251" max="10251" width="51.42578125" customWidth="1"/>
    <col min="10252" max="10252" width="14.85546875" customWidth="1"/>
    <col min="10253" max="10253" width="16.85546875" customWidth="1"/>
    <col min="10254" max="10254" width="19.5703125" customWidth="1"/>
    <col min="10255" max="10255" width="14.42578125" customWidth="1"/>
    <col min="10256" max="10258" width="17.7109375" customWidth="1"/>
    <col min="10259" max="10259" width="19.28515625" customWidth="1"/>
    <col min="10260" max="10260" width="18.5703125" customWidth="1"/>
    <col min="10261" max="10261" width="19.42578125" customWidth="1"/>
    <col min="10262" max="10264" width="19.85546875" customWidth="1"/>
    <col min="10265" max="10265" width="16.5703125" customWidth="1"/>
    <col min="10266" max="10266" width="13.28515625" customWidth="1"/>
    <col min="10498" max="10498" width="9.28515625" bestFit="1" customWidth="1"/>
    <col min="10499" max="10499" width="28.140625" customWidth="1"/>
    <col min="10500" max="10500" width="27.5703125" customWidth="1"/>
    <col min="10501" max="10501" width="32.140625" customWidth="1"/>
    <col min="10502" max="10502" width="13.5703125" customWidth="1"/>
    <col min="10503" max="10503" width="15.42578125" customWidth="1"/>
    <col min="10504" max="10504" width="17.140625" customWidth="1"/>
    <col min="10505" max="10505" width="13.28515625" customWidth="1"/>
    <col min="10506" max="10506" width="21.7109375" customWidth="1"/>
    <col min="10507" max="10507" width="51.42578125" customWidth="1"/>
    <col min="10508" max="10508" width="14.85546875" customWidth="1"/>
    <col min="10509" max="10509" width="16.85546875" customWidth="1"/>
    <col min="10510" max="10510" width="19.5703125" customWidth="1"/>
    <col min="10511" max="10511" width="14.42578125" customWidth="1"/>
    <col min="10512" max="10514" width="17.7109375" customWidth="1"/>
    <col min="10515" max="10515" width="19.28515625" customWidth="1"/>
    <col min="10516" max="10516" width="18.5703125" customWidth="1"/>
    <col min="10517" max="10517" width="19.42578125" customWidth="1"/>
    <col min="10518" max="10520" width="19.85546875" customWidth="1"/>
    <col min="10521" max="10521" width="16.5703125" customWidth="1"/>
    <col min="10522" max="10522" width="13.28515625" customWidth="1"/>
    <col min="10754" max="10754" width="9.28515625" bestFit="1" customWidth="1"/>
    <col min="10755" max="10755" width="28.140625" customWidth="1"/>
    <col min="10756" max="10756" width="27.5703125" customWidth="1"/>
    <col min="10757" max="10757" width="32.140625" customWidth="1"/>
    <col min="10758" max="10758" width="13.5703125" customWidth="1"/>
    <col min="10759" max="10759" width="15.42578125" customWidth="1"/>
    <col min="10760" max="10760" width="17.140625" customWidth="1"/>
    <col min="10761" max="10761" width="13.28515625" customWidth="1"/>
    <col min="10762" max="10762" width="21.7109375" customWidth="1"/>
    <col min="10763" max="10763" width="51.42578125" customWidth="1"/>
    <col min="10764" max="10764" width="14.85546875" customWidth="1"/>
    <col min="10765" max="10765" width="16.85546875" customWidth="1"/>
    <col min="10766" max="10766" width="19.5703125" customWidth="1"/>
    <col min="10767" max="10767" width="14.42578125" customWidth="1"/>
    <col min="10768" max="10770" width="17.7109375" customWidth="1"/>
    <col min="10771" max="10771" width="19.28515625" customWidth="1"/>
    <col min="10772" max="10772" width="18.5703125" customWidth="1"/>
    <col min="10773" max="10773" width="19.42578125" customWidth="1"/>
    <col min="10774" max="10776" width="19.85546875" customWidth="1"/>
    <col min="10777" max="10777" width="16.5703125" customWidth="1"/>
    <col min="10778" max="10778" width="13.28515625" customWidth="1"/>
    <col min="11010" max="11010" width="9.28515625" bestFit="1" customWidth="1"/>
    <col min="11011" max="11011" width="28.140625" customWidth="1"/>
    <col min="11012" max="11012" width="27.5703125" customWidth="1"/>
    <col min="11013" max="11013" width="32.140625" customWidth="1"/>
    <col min="11014" max="11014" width="13.5703125" customWidth="1"/>
    <col min="11015" max="11015" width="15.42578125" customWidth="1"/>
    <col min="11016" max="11016" width="17.140625" customWidth="1"/>
    <col min="11017" max="11017" width="13.28515625" customWidth="1"/>
    <col min="11018" max="11018" width="21.7109375" customWidth="1"/>
    <col min="11019" max="11019" width="51.42578125" customWidth="1"/>
    <col min="11020" max="11020" width="14.85546875" customWidth="1"/>
    <col min="11021" max="11021" width="16.85546875" customWidth="1"/>
    <col min="11022" max="11022" width="19.5703125" customWidth="1"/>
    <col min="11023" max="11023" width="14.42578125" customWidth="1"/>
    <col min="11024" max="11026" width="17.7109375" customWidth="1"/>
    <col min="11027" max="11027" width="19.28515625" customWidth="1"/>
    <col min="11028" max="11028" width="18.5703125" customWidth="1"/>
    <col min="11029" max="11029" width="19.42578125" customWidth="1"/>
    <col min="11030" max="11032" width="19.85546875" customWidth="1"/>
    <col min="11033" max="11033" width="16.5703125" customWidth="1"/>
    <col min="11034" max="11034" width="13.28515625" customWidth="1"/>
    <col min="11266" max="11266" width="9.28515625" bestFit="1" customWidth="1"/>
    <col min="11267" max="11267" width="28.140625" customWidth="1"/>
    <col min="11268" max="11268" width="27.5703125" customWidth="1"/>
    <col min="11269" max="11269" width="32.140625" customWidth="1"/>
    <col min="11270" max="11270" width="13.5703125" customWidth="1"/>
    <col min="11271" max="11271" width="15.42578125" customWidth="1"/>
    <col min="11272" max="11272" width="17.140625" customWidth="1"/>
    <col min="11273" max="11273" width="13.28515625" customWidth="1"/>
    <col min="11274" max="11274" width="21.7109375" customWidth="1"/>
    <col min="11275" max="11275" width="51.42578125" customWidth="1"/>
    <col min="11276" max="11276" width="14.85546875" customWidth="1"/>
    <col min="11277" max="11277" width="16.85546875" customWidth="1"/>
    <col min="11278" max="11278" width="19.5703125" customWidth="1"/>
    <col min="11279" max="11279" width="14.42578125" customWidth="1"/>
    <col min="11280" max="11282" width="17.7109375" customWidth="1"/>
    <col min="11283" max="11283" width="19.28515625" customWidth="1"/>
    <col min="11284" max="11284" width="18.5703125" customWidth="1"/>
    <col min="11285" max="11285" width="19.42578125" customWidth="1"/>
    <col min="11286" max="11288" width="19.85546875" customWidth="1"/>
    <col min="11289" max="11289" width="16.5703125" customWidth="1"/>
    <col min="11290" max="11290" width="13.28515625" customWidth="1"/>
    <col min="11522" max="11522" width="9.28515625" bestFit="1" customWidth="1"/>
    <col min="11523" max="11523" width="28.140625" customWidth="1"/>
    <col min="11524" max="11524" width="27.5703125" customWidth="1"/>
    <col min="11525" max="11525" width="32.140625" customWidth="1"/>
    <col min="11526" max="11526" width="13.5703125" customWidth="1"/>
    <col min="11527" max="11527" width="15.42578125" customWidth="1"/>
    <col min="11528" max="11528" width="17.140625" customWidth="1"/>
    <col min="11529" max="11529" width="13.28515625" customWidth="1"/>
    <col min="11530" max="11530" width="21.7109375" customWidth="1"/>
    <col min="11531" max="11531" width="51.42578125" customWidth="1"/>
    <col min="11532" max="11532" width="14.85546875" customWidth="1"/>
    <col min="11533" max="11533" width="16.85546875" customWidth="1"/>
    <col min="11534" max="11534" width="19.5703125" customWidth="1"/>
    <col min="11535" max="11535" width="14.42578125" customWidth="1"/>
    <col min="11536" max="11538" width="17.7109375" customWidth="1"/>
    <col min="11539" max="11539" width="19.28515625" customWidth="1"/>
    <col min="11540" max="11540" width="18.5703125" customWidth="1"/>
    <col min="11541" max="11541" width="19.42578125" customWidth="1"/>
    <col min="11542" max="11544" width="19.85546875" customWidth="1"/>
    <col min="11545" max="11545" width="16.5703125" customWidth="1"/>
    <col min="11546" max="11546" width="13.28515625" customWidth="1"/>
    <col min="11778" max="11778" width="9.28515625" bestFit="1" customWidth="1"/>
    <col min="11779" max="11779" width="28.140625" customWidth="1"/>
    <col min="11780" max="11780" width="27.5703125" customWidth="1"/>
    <col min="11781" max="11781" width="32.140625" customWidth="1"/>
    <col min="11782" max="11782" width="13.5703125" customWidth="1"/>
    <col min="11783" max="11783" width="15.42578125" customWidth="1"/>
    <col min="11784" max="11784" width="17.140625" customWidth="1"/>
    <col min="11785" max="11785" width="13.28515625" customWidth="1"/>
    <col min="11786" max="11786" width="21.7109375" customWidth="1"/>
    <col min="11787" max="11787" width="51.42578125" customWidth="1"/>
    <col min="11788" max="11788" width="14.85546875" customWidth="1"/>
    <col min="11789" max="11789" width="16.85546875" customWidth="1"/>
    <col min="11790" max="11790" width="19.5703125" customWidth="1"/>
    <col min="11791" max="11791" width="14.42578125" customWidth="1"/>
    <col min="11792" max="11794" width="17.7109375" customWidth="1"/>
    <col min="11795" max="11795" width="19.28515625" customWidth="1"/>
    <col min="11796" max="11796" width="18.5703125" customWidth="1"/>
    <col min="11797" max="11797" width="19.42578125" customWidth="1"/>
    <col min="11798" max="11800" width="19.85546875" customWidth="1"/>
    <col min="11801" max="11801" width="16.5703125" customWidth="1"/>
    <col min="11802" max="11802" width="13.28515625" customWidth="1"/>
    <col min="12034" max="12034" width="9.28515625" bestFit="1" customWidth="1"/>
    <col min="12035" max="12035" width="28.140625" customWidth="1"/>
    <col min="12036" max="12036" width="27.5703125" customWidth="1"/>
    <col min="12037" max="12037" width="32.140625" customWidth="1"/>
    <col min="12038" max="12038" width="13.5703125" customWidth="1"/>
    <col min="12039" max="12039" width="15.42578125" customWidth="1"/>
    <col min="12040" max="12040" width="17.140625" customWidth="1"/>
    <col min="12041" max="12041" width="13.28515625" customWidth="1"/>
    <col min="12042" max="12042" width="21.7109375" customWidth="1"/>
    <col min="12043" max="12043" width="51.42578125" customWidth="1"/>
    <col min="12044" max="12044" width="14.85546875" customWidth="1"/>
    <col min="12045" max="12045" width="16.85546875" customWidth="1"/>
    <col min="12046" max="12046" width="19.5703125" customWidth="1"/>
    <col min="12047" max="12047" width="14.42578125" customWidth="1"/>
    <col min="12048" max="12050" width="17.7109375" customWidth="1"/>
    <col min="12051" max="12051" width="19.28515625" customWidth="1"/>
    <col min="12052" max="12052" width="18.5703125" customWidth="1"/>
    <col min="12053" max="12053" width="19.42578125" customWidth="1"/>
    <col min="12054" max="12056" width="19.85546875" customWidth="1"/>
    <col min="12057" max="12057" width="16.5703125" customWidth="1"/>
    <col min="12058" max="12058" width="13.28515625" customWidth="1"/>
    <col min="12290" max="12290" width="9.28515625" bestFit="1" customWidth="1"/>
    <col min="12291" max="12291" width="28.140625" customWidth="1"/>
    <col min="12292" max="12292" width="27.5703125" customWidth="1"/>
    <col min="12293" max="12293" width="32.140625" customWidth="1"/>
    <col min="12294" max="12294" width="13.5703125" customWidth="1"/>
    <col min="12295" max="12295" width="15.42578125" customWidth="1"/>
    <col min="12296" max="12296" width="17.140625" customWidth="1"/>
    <col min="12297" max="12297" width="13.28515625" customWidth="1"/>
    <col min="12298" max="12298" width="21.7109375" customWidth="1"/>
    <col min="12299" max="12299" width="51.42578125" customWidth="1"/>
    <col min="12300" max="12300" width="14.85546875" customWidth="1"/>
    <col min="12301" max="12301" width="16.85546875" customWidth="1"/>
    <col min="12302" max="12302" width="19.5703125" customWidth="1"/>
    <col min="12303" max="12303" width="14.42578125" customWidth="1"/>
    <col min="12304" max="12306" width="17.7109375" customWidth="1"/>
    <col min="12307" max="12307" width="19.28515625" customWidth="1"/>
    <col min="12308" max="12308" width="18.5703125" customWidth="1"/>
    <col min="12309" max="12309" width="19.42578125" customWidth="1"/>
    <col min="12310" max="12312" width="19.85546875" customWidth="1"/>
    <col min="12313" max="12313" width="16.5703125" customWidth="1"/>
    <col min="12314" max="12314" width="13.28515625" customWidth="1"/>
    <col min="12546" max="12546" width="9.28515625" bestFit="1" customWidth="1"/>
    <col min="12547" max="12547" width="28.140625" customWidth="1"/>
    <col min="12548" max="12548" width="27.5703125" customWidth="1"/>
    <col min="12549" max="12549" width="32.140625" customWidth="1"/>
    <col min="12550" max="12550" width="13.5703125" customWidth="1"/>
    <col min="12551" max="12551" width="15.42578125" customWidth="1"/>
    <col min="12552" max="12552" width="17.140625" customWidth="1"/>
    <col min="12553" max="12553" width="13.28515625" customWidth="1"/>
    <col min="12554" max="12554" width="21.7109375" customWidth="1"/>
    <col min="12555" max="12555" width="51.42578125" customWidth="1"/>
    <col min="12556" max="12556" width="14.85546875" customWidth="1"/>
    <col min="12557" max="12557" width="16.85546875" customWidth="1"/>
    <col min="12558" max="12558" width="19.5703125" customWidth="1"/>
    <col min="12559" max="12559" width="14.42578125" customWidth="1"/>
    <col min="12560" max="12562" width="17.7109375" customWidth="1"/>
    <col min="12563" max="12563" width="19.28515625" customWidth="1"/>
    <col min="12564" max="12564" width="18.5703125" customWidth="1"/>
    <col min="12565" max="12565" width="19.42578125" customWidth="1"/>
    <col min="12566" max="12568" width="19.85546875" customWidth="1"/>
    <col min="12569" max="12569" width="16.5703125" customWidth="1"/>
    <col min="12570" max="12570" width="13.28515625" customWidth="1"/>
    <col min="12802" max="12802" width="9.28515625" bestFit="1" customWidth="1"/>
    <col min="12803" max="12803" width="28.140625" customWidth="1"/>
    <col min="12804" max="12804" width="27.5703125" customWidth="1"/>
    <col min="12805" max="12805" width="32.140625" customWidth="1"/>
    <col min="12806" max="12806" width="13.5703125" customWidth="1"/>
    <col min="12807" max="12807" width="15.42578125" customWidth="1"/>
    <col min="12808" max="12808" width="17.140625" customWidth="1"/>
    <col min="12809" max="12809" width="13.28515625" customWidth="1"/>
    <col min="12810" max="12810" width="21.7109375" customWidth="1"/>
    <col min="12811" max="12811" width="51.42578125" customWidth="1"/>
    <col min="12812" max="12812" width="14.85546875" customWidth="1"/>
    <col min="12813" max="12813" width="16.85546875" customWidth="1"/>
    <col min="12814" max="12814" width="19.5703125" customWidth="1"/>
    <col min="12815" max="12815" width="14.42578125" customWidth="1"/>
    <col min="12816" max="12818" width="17.7109375" customWidth="1"/>
    <col min="12819" max="12819" width="19.28515625" customWidth="1"/>
    <col min="12820" max="12820" width="18.5703125" customWidth="1"/>
    <col min="12821" max="12821" width="19.42578125" customWidth="1"/>
    <col min="12822" max="12824" width="19.85546875" customWidth="1"/>
    <col min="12825" max="12825" width="16.5703125" customWidth="1"/>
    <col min="12826" max="12826" width="13.28515625" customWidth="1"/>
    <col min="13058" max="13058" width="9.28515625" bestFit="1" customWidth="1"/>
    <col min="13059" max="13059" width="28.140625" customWidth="1"/>
    <col min="13060" max="13060" width="27.5703125" customWidth="1"/>
    <col min="13061" max="13061" width="32.140625" customWidth="1"/>
    <col min="13062" max="13062" width="13.5703125" customWidth="1"/>
    <col min="13063" max="13063" width="15.42578125" customWidth="1"/>
    <col min="13064" max="13064" width="17.140625" customWidth="1"/>
    <col min="13065" max="13065" width="13.28515625" customWidth="1"/>
    <col min="13066" max="13066" width="21.7109375" customWidth="1"/>
    <col min="13067" max="13067" width="51.42578125" customWidth="1"/>
    <col min="13068" max="13068" width="14.85546875" customWidth="1"/>
    <col min="13069" max="13069" width="16.85546875" customWidth="1"/>
    <col min="13070" max="13070" width="19.5703125" customWidth="1"/>
    <col min="13071" max="13071" width="14.42578125" customWidth="1"/>
    <col min="13072" max="13074" width="17.7109375" customWidth="1"/>
    <col min="13075" max="13075" width="19.28515625" customWidth="1"/>
    <col min="13076" max="13076" width="18.5703125" customWidth="1"/>
    <col min="13077" max="13077" width="19.42578125" customWidth="1"/>
    <col min="13078" max="13080" width="19.85546875" customWidth="1"/>
    <col min="13081" max="13081" width="16.5703125" customWidth="1"/>
    <col min="13082" max="13082" width="13.28515625" customWidth="1"/>
    <col min="13314" max="13314" width="9.28515625" bestFit="1" customWidth="1"/>
    <col min="13315" max="13315" width="28.140625" customWidth="1"/>
    <col min="13316" max="13316" width="27.5703125" customWidth="1"/>
    <col min="13317" max="13317" width="32.140625" customWidth="1"/>
    <col min="13318" max="13318" width="13.5703125" customWidth="1"/>
    <col min="13319" max="13319" width="15.42578125" customWidth="1"/>
    <col min="13320" max="13320" width="17.140625" customWidth="1"/>
    <col min="13321" max="13321" width="13.28515625" customWidth="1"/>
    <col min="13322" max="13322" width="21.7109375" customWidth="1"/>
    <col min="13323" max="13323" width="51.42578125" customWidth="1"/>
    <col min="13324" max="13324" width="14.85546875" customWidth="1"/>
    <col min="13325" max="13325" width="16.85546875" customWidth="1"/>
    <col min="13326" max="13326" width="19.5703125" customWidth="1"/>
    <col min="13327" max="13327" width="14.42578125" customWidth="1"/>
    <col min="13328" max="13330" width="17.7109375" customWidth="1"/>
    <col min="13331" max="13331" width="19.28515625" customWidth="1"/>
    <col min="13332" max="13332" width="18.5703125" customWidth="1"/>
    <col min="13333" max="13333" width="19.42578125" customWidth="1"/>
    <col min="13334" max="13336" width="19.85546875" customWidth="1"/>
    <col min="13337" max="13337" width="16.5703125" customWidth="1"/>
    <col min="13338" max="13338" width="13.28515625" customWidth="1"/>
    <col min="13570" max="13570" width="9.28515625" bestFit="1" customWidth="1"/>
    <col min="13571" max="13571" width="28.140625" customWidth="1"/>
    <col min="13572" max="13572" width="27.5703125" customWidth="1"/>
    <col min="13573" max="13573" width="32.140625" customWidth="1"/>
    <col min="13574" max="13574" width="13.5703125" customWidth="1"/>
    <col min="13575" max="13575" width="15.42578125" customWidth="1"/>
    <col min="13576" max="13576" width="17.140625" customWidth="1"/>
    <col min="13577" max="13577" width="13.28515625" customWidth="1"/>
    <col min="13578" max="13578" width="21.7109375" customWidth="1"/>
    <col min="13579" max="13579" width="51.42578125" customWidth="1"/>
    <col min="13580" max="13580" width="14.85546875" customWidth="1"/>
    <col min="13581" max="13581" width="16.85546875" customWidth="1"/>
    <col min="13582" max="13582" width="19.5703125" customWidth="1"/>
    <col min="13583" max="13583" width="14.42578125" customWidth="1"/>
    <col min="13584" max="13586" width="17.7109375" customWidth="1"/>
    <col min="13587" max="13587" width="19.28515625" customWidth="1"/>
    <col min="13588" max="13588" width="18.5703125" customWidth="1"/>
    <col min="13589" max="13589" width="19.42578125" customWidth="1"/>
    <col min="13590" max="13592" width="19.85546875" customWidth="1"/>
    <col min="13593" max="13593" width="16.5703125" customWidth="1"/>
    <col min="13594" max="13594" width="13.28515625" customWidth="1"/>
    <col min="13826" max="13826" width="9.28515625" bestFit="1" customWidth="1"/>
    <col min="13827" max="13827" width="28.140625" customWidth="1"/>
    <col min="13828" max="13828" width="27.5703125" customWidth="1"/>
    <col min="13829" max="13829" width="32.140625" customWidth="1"/>
    <col min="13830" max="13830" width="13.5703125" customWidth="1"/>
    <col min="13831" max="13831" width="15.42578125" customWidth="1"/>
    <col min="13832" max="13832" width="17.140625" customWidth="1"/>
    <col min="13833" max="13833" width="13.28515625" customWidth="1"/>
    <col min="13834" max="13834" width="21.7109375" customWidth="1"/>
    <col min="13835" max="13835" width="51.42578125" customWidth="1"/>
    <col min="13836" max="13836" width="14.85546875" customWidth="1"/>
    <col min="13837" max="13837" width="16.85546875" customWidth="1"/>
    <col min="13838" max="13838" width="19.5703125" customWidth="1"/>
    <col min="13839" max="13839" width="14.42578125" customWidth="1"/>
    <col min="13840" max="13842" width="17.7109375" customWidth="1"/>
    <col min="13843" max="13843" width="19.28515625" customWidth="1"/>
    <col min="13844" max="13844" width="18.5703125" customWidth="1"/>
    <col min="13845" max="13845" width="19.42578125" customWidth="1"/>
    <col min="13846" max="13848" width="19.85546875" customWidth="1"/>
    <col min="13849" max="13849" width="16.5703125" customWidth="1"/>
    <col min="13850" max="13850" width="13.28515625" customWidth="1"/>
    <col min="14082" max="14082" width="9.28515625" bestFit="1" customWidth="1"/>
    <col min="14083" max="14083" width="28.140625" customWidth="1"/>
    <col min="14084" max="14084" width="27.5703125" customWidth="1"/>
    <col min="14085" max="14085" width="32.140625" customWidth="1"/>
    <col min="14086" max="14086" width="13.5703125" customWidth="1"/>
    <col min="14087" max="14087" width="15.42578125" customWidth="1"/>
    <col min="14088" max="14088" width="17.140625" customWidth="1"/>
    <col min="14089" max="14089" width="13.28515625" customWidth="1"/>
    <col min="14090" max="14090" width="21.7109375" customWidth="1"/>
    <col min="14091" max="14091" width="51.42578125" customWidth="1"/>
    <col min="14092" max="14092" width="14.85546875" customWidth="1"/>
    <col min="14093" max="14093" width="16.85546875" customWidth="1"/>
    <col min="14094" max="14094" width="19.5703125" customWidth="1"/>
    <col min="14095" max="14095" width="14.42578125" customWidth="1"/>
    <col min="14096" max="14098" width="17.7109375" customWidth="1"/>
    <col min="14099" max="14099" width="19.28515625" customWidth="1"/>
    <col min="14100" max="14100" width="18.5703125" customWidth="1"/>
    <col min="14101" max="14101" width="19.42578125" customWidth="1"/>
    <col min="14102" max="14104" width="19.85546875" customWidth="1"/>
    <col min="14105" max="14105" width="16.5703125" customWidth="1"/>
    <col min="14106" max="14106" width="13.28515625" customWidth="1"/>
    <col min="14338" max="14338" width="9.28515625" bestFit="1" customWidth="1"/>
    <col min="14339" max="14339" width="28.140625" customWidth="1"/>
    <col min="14340" max="14340" width="27.5703125" customWidth="1"/>
    <col min="14341" max="14341" width="32.140625" customWidth="1"/>
    <col min="14342" max="14342" width="13.5703125" customWidth="1"/>
    <col min="14343" max="14343" width="15.42578125" customWidth="1"/>
    <col min="14344" max="14344" width="17.140625" customWidth="1"/>
    <col min="14345" max="14345" width="13.28515625" customWidth="1"/>
    <col min="14346" max="14346" width="21.7109375" customWidth="1"/>
    <col min="14347" max="14347" width="51.42578125" customWidth="1"/>
    <col min="14348" max="14348" width="14.85546875" customWidth="1"/>
    <col min="14349" max="14349" width="16.85546875" customWidth="1"/>
    <col min="14350" max="14350" width="19.5703125" customWidth="1"/>
    <col min="14351" max="14351" width="14.42578125" customWidth="1"/>
    <col min="14352" max="14354" width="17.7109375" customWidth="1"/>
    <col min="14355" max="14355" width="19.28515625" customWidth="1"/>
    <col min="14356" max="14356" width="18.5703125" customWidth="1"/>
    <col min="14357" max="14357" width="19.42578125" customWidth="1"/>
    <col min="14358" max="14360" width="19.85546875" customWidth="1"/>
    <col min="14361" max="14361" width="16.5703125" customWidth="1"/>
    <col min="14362" max="14362" width="13.28515625" customWidth="1"/>
    <col min="14594" max="14594" width="9.28515625" bestFit="1" customWidth="1"/>
    <col min="14595" max="14595" width="28.140625" customWidth="1"/>
    <col min="14596" max="14596" width="27.5703125" customWidth="1"/>
    <col min="14597" max="14597" width="32.140625" customWidth="1"/>
    <col min="14598" max="14598" width="13.5703125" customWidth="1"/>
    <col min="14599" max="14599" width="15.42578125" customWidth="1"/>
    <col min="14600" max="14600" width="17.140625" customWidth="1"/>
    <col min="14601" max="14601" width="13.28515625" customWidth="1"/>
    <col min="14602" max="14602" width="21.7109375" customWidth="1"/>
    <col min="14603" max="14603" width="51.42578125" customWidth="1"/>
    <col min="14604" max="14604" width="14.85546875" customWidth="1"/>
    <col min="14605" max="14605" width="16.85546875" customWidth="1"/>
    <col min="14606" max="14606" width="19.5703125" customWidth="1"/>
    <col min="14607" max="14607" width="14.42578125" customWidth="1"/>
    <col min="14608" max="14610" width="17.7109375" customWidth="1"/>
    <col min="14611" max="14611" width="19.28515625" customWidth="1"/>
    <col min="14612" max="14612" width="18.5703125" customWidth="1"/>
    <col min="14613" max="14613" width="19.42578125" customWidth="1"/>
    <col min="14614" max="14616" width="19.85546875" customWidth="1"/>
    <col min="14617" max="14617" width="16.5703125" customWidth="1"/>
    <col min="14618" max="14618" width="13.28515625" customWidth="1"/>
    <col min="14850" max="14850" width="9.28515625" bestFit="1" customWidth="1"/>
    <col min="14851" max="14851" width="28.140625" customWidth="1"/>
    <col min="14852" max="14852" width="27.5703125" customWidth="1"/>
    <col min="14853" max="14853" width="32.140625" customWidth="1"/>
    <col min="14854" max="14854" width="13.5703125" customWidth="1"/>
    <col min="14855" max="14855" width="15.42578125" customWidth="1"/>
    <col min="14856" max="14856" width="17.140625" customWidth="1"/>
    <col min="14857" max="14857" width="13.28515625" customWidth="1"/>
    <col min="14858" max="14858" width="21.7109375" customWidth="1"/>
    <col min="14859" max="14859" width="51.42578125" customWidth="1"/>
    <col min="14860" max="14860" width="14.85546875" customWidth="1"/>
    <col min="14861" max="14861" width="16.85546875" customWidth="1"/>
    <col min="14862" max="14862" width="19.5703125" customWidth="1"/>
    <col min="14863" max="14863" width="14.42578125" customWidth="1"/>
    <col min="14864" max="14866" width="17.7109375" customWidth="1"/>
    <col min="14867" max="14867" width="19.28515625" customWidth="1"/>
    <col min="14868" max="14868" width="18.5703125" customWidth="1"/>
    <col min="14869" max="14869" width="19.42578125" customWidth="1"/>
    <col min="14870" max="14872" width="19.85546875" customWidth="1"/>
    <col min="14873" max="14873" width="16.5703125" customWidth="1"/>
    <col min="14874" max="14874" width="13.28515625" customWidth="1"/>
    <col min="15106" max="15106" width="9.28515625" bestFit="1" customWidth="1"/>
    <col min="15107" max="15107" width="28.140625" customWidth="1"/>
    <col min="15108" max="15108" width="27.5703125" customWidth="1"/>
    <col min="15109" max="15109" width="32.140625" customWidth="1"/>
    <col min="15110" max="15110" width="13.5703125" customWidth="1"/>
    <col min="15111" max="15111" width="15.42578125" customWidth="1"/>
    <col min="15112" max="15112" width="17.140625" customWidth="1"/>
    <col min="15113" max="15113" width="13.28515625" customWidth="1"/>
    <col min="15114" max="15114" width="21.7109375" customWidth="1"/>
    <col min="15115" max="15115" width="51.42578125" customWidth="1"/>
    <col min="15116" max="15116" width="14.85546875" customWidth="1"/>
    <col min="15117" max="15117" width="16.85546875" customWidth="1"/>
    <col min="15118" max="15118" width="19.5703125" customWidth="1"/>
    <col min="15119" max="15119" width="14.42578125" customWidth="1"/>
    <col min="15120" max="15122" width="17.7109375" customWidth="1"/>
    <col min="15123" max="15123" width="19.28515625" customWidth="1"/>
    <col min="15124" max="15124" width="18.5703125" customWidth="1"/>
    <col min="15125" max="15125" width="19.42578125" customWidth="1"/>
    <col min="15126" max="15128" width="19.85546875" customWidth="1"/>
    <col min="15129" max="15129" width="16.5703125" customWidth="1"/>
    <col min="15130" max="15130" width="13.28515625" customWidth="1"/>
    <col min="15362" max="15362" width="9.28515625" bestFit="1" customWidth="1"/>
    <col min="15363" max="15363" width="28.140625" customWidth="1"/>
    <col min="15364" max="15364" width="27.5703125" customWidth="1"/>
    <col min="15365" max="15365" width="32.140625" customWidth="1"/>
    <col min="15366" max="15366" width="13.5703125" customWidth="1"/>
    <col min="15367" max="15367" width="15.42578125" customWidth="1"/>
    <col min="15368" max="15368" width="17.140625" customWidth="1"/>
    <col min="15369" max="15369" width="13.28515625" customWidth="1"/>
    <col min="15370" max="15370" width="21.7109375" customWidth="1"/>
    <col min="15371" max="15371" width="51.42578125" customWidth="1"/>
    <col min="15372" max="15372" width="14.85546875" customWidth="1"/>
    <col min="15373" max="15373" width="16.85546875" customWidth="1"/>
    <col min="15374" max="15374" width="19.5703125" customWidth="1"/>
    <col min="15375" max="15375" width="14.42578125" customWidth="1"/>
    <col min="15376" max="15378" width="17.7109375" customWidth="1"/>
    <col min="15379" max="15379" width="19.28515625" customWidth="1"/>
    <col min="15380" max="15380" width="18.5703125" customWidth="1"/>
    <col min="15381" max="15381" width="19.42578125" customWidth="1"/>
    <col min="15382" max="15384" width="19.85546875" customWidth="1"/>
    <col min="15385" max="15385" width="16.5703125" customWidth="1"/>
    <col min="15386" max="15386" width="13.28515625" customWidth="1"/>
    <col min="15618" max="15618" width="9.28515625" bestFit="1" customWidth="1"/>
    <col min="15619" max="15619" width="28.140625" customWidth="1"/>
    <col min="15620" max="15620" width="27.5703125" customWidth="1"/>
    <col min="15621" max="15621" width="32.140625" customWidth="1"/>
    <col min="15622" max="15622" width="13.5703125" customWidth="1"/>
    <col min="15623" max="15623" width="15.42578125" customWidth="1"/>
    <col min="15624" max="15624" width="17.140625" customWidth="1"/>
    <col min="15625" max="15625" width="13.28515625" customWidth="1"/>
    <col min="15626" max="15626" width="21.7109375" customWidth="1"/>
    <col min="15627" max="15627" width="51.42578125" customWidth="1"/>
    <col min="15628" max="15628" width="14.85546875" customWidth="1"/>
    <col min="15629" max="15629" width="16.85546875" customWidth="1"/>
    <col min="15630" max="15630" width="19.5703125" customWidth="1"/>
    <col min="15631" max="15631" width="14.42578125" customWidth="1"/>
    <col min="15632" max="15634" width="17.7109375" customWidth="1"/>
    <col min="15635" max="15635" width="19.28515625" customWidth="1"/>
    <col min="15636" max="15636" width="18.5703125" customWidth="1"/>
    <col min="15637" max="15637" width="19.42578125" customWidth="1"/>
    <col min="15638" max="15640" width="19.85546875" customWidth="1"/>
    <col min="15641" max="15641" width="16.5703125" customWidth="1"/>
    <col min="15642" max="15642" width="13.28515625" customWidth="1"/>
    <col min="15874" max="15874" width="9.28515625" bestFit="1" customWidth="1"/>
    <col min="15875" max="15875" width="28.140625" customWidth="1"/>
    <col min="15876" max="15876" width="27.5703125" customWidth="1"/>
    <col min="15877" max="15877" width="32.140625" customWidth="1"/>
    <col min="15878" max="15878" width="13.5703125" customWidth="1"/>
    <col min="15879" max="15879" width="15.42578125" customWidth="1"/>
    <col min="15880" max="15880" width="17.140625" customWidth="1"/>
    <col min="15881" max="15881" width="13.28515625" customWidth="1"/>
    <col min="15882" max="15882" width="21.7109375" customWidth="1"/>
    <col min="15883" max="15883" width="51.42578125" customWidth="1"/>
    <col min="15884" max="15884" width="14.85546875" customWidth="1"/>
    <col min="15885" max="15885" width="16.85546875" customWidth="1"/>
    <col min="15886" max="15886" width="19.5703125" customWidth="1"/>
    <col min="15887" max="15887" width="14.42578125" customWidth="1"/>
    <col min="15888" max="15890" width="17.7109375" customWidth="1"/>
    <col min="15891" max="15891" width="19.28515625" customWidth="1"/>
    <col min="15892" max="15892" width="18.5703125" customWidth="1"/>
    <col min="15893" max="15893" width="19.42578125" customWidth="1"/>
    <col min="15894" max="15896" width="19.85546875" customWidth="1"/>
    <col min="15897" max="15897" width="16.5703125" customWidth="1"/>
    <col min="15898" max="15898" width="13.28515625" customWidth="1"/>
    <col min="16130" max="16130" width="9.28515625" bestFit="1" customWidth="1"/>
    <col min="16131" max="16131" width="28.140625" customWidth="1"/>
    <col min="16132" max="16132" width="27.5703125" customWidth="1"/>
    <col min="16133" max="16133" width="32.140625" customWidth="1"/>
    <col min="16134" max="16134" width="13.5703125" customWidth="1"/>
    <col min="16135" max="16135" width="15.42578125" customWidth="1"/>
    <col min="16136" max="16136" width="17.140625" customWidth="1"/>
    <col min="16137" max="16137" width="13.28515625" customWidth="1"/>
    <col min="16138" max="16138" width="21.7109375" customWidth="1"/>
    <col min="16139" max="16139" width="51.42578125" customWidth="1"/>
    <col min="16140" max="16140" width="14.85546875" customWidth="1"/>
    <col min="16141" max="16141" width="16.85546875" customWidth="1"/>
    <col min="16142" max="16142" width="19.5703125" customWidth="1"/>
    <col min="16143" max="16143" width="14.42578125" customWidth="1"/>
    <col min="16144" max="16146" width="17.7109375" customWidth="1"/>
    <col min="16147" max="16147" width="19.28515625" customWidth="1"/>
    <col min="16148" max="16148" width="18.5703125" customWidth="1"/>
    <col min="16149" max="16149" width="19.42578125" customWidth="1"/>
    <col min="16150" max="16152" width="19.85546875" customWidth="1"/>
    <col min="16153" max="16153" width="16.5703125" customWidth="1"/>
    <col min="16154" max="16154" width="13.28515625" customWidth="1"/>
  </cols>
  <sheetData>
    <row r="1" spans="1:21" s="5" customFormat="1" ht="15.75" x14ac:dyDescent="0.25">
      <c r="A1" s="1"/>
      <c r="B1" s="1"/>
      <c r="C1" s="1"/>
      <c r="D1" s="1"/>
      <c r="E1" s="1"/>
      <c r="F1" s="1"/>
      <c r="G1" s="1"/>
      <c r="H1" s="1"/>
      <c r="I1" s="61" t="s">
        <v>292</v>
      </c>
      <c r="J1" s="61"/>
      <c r="K1" s="61"/>
      <c r="L1" s="61"/>
      <c r="M1" s="61"/>
      <c r="N1" s="61"/>
      <c r="O1" s="2"/>
      <c r="P1" s="2"/>
      <c r="Q1" s="2"/>
      <c r="R1" s="2"/>
      <c r="S1" s="3"/>
      <c r="T1" s="2"/>
      <c r="U1" s="4"/>
    </row>
    <row r="2" spans="1:21" s="5" customFormat="1" ht="20.25" customHeight="1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2"/>
      <c r="P2" s="2"/>
      <c r="Q2" s="2"/>
      <c r="R2" s="2"/>
      <c r="S2" s="3"/>
      <c r="T2" s="2"/>
      <c r="U2" s="4"/>
    </row>
    <row r="3" spans="1:21" s="5" customFormat="1" ht="60" customHeight="1" x14ac:dyDescent="0.25">
      <c r="A3" s="63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2"/>
      <c r="P3" s="2"/>
      <c r="Q3" s="2"/>
      <c r="R3" s="2"/>
      <c r="S3" s="3"/>
      <c r="T3" s="2"/>
      <c r="U3" s="4"/>
    </row>
    <row r="4" spans="1:21" ht="15" customHeight="1" x14ac:dyDescent="0.25">
      <c r="A4" s="64" t="s">
        <v>2</v>
      </c>
      <c r="B4" s="66" t="s">
        <v>3</v>
      </c>
      <c r="C4" s="67"/>
      <c r="D4" s="68"/>
      <c r="E4" s="66" t="s">
        <v>4</v>
      </c>
      <c r="F4" s="67"/>
      <c r="G4" s="67"/>
      <c r="H4" s="67"/>
      <c r="I4" s="67"/>
      <c r="J4" s="67"/>
      <c r="K4" s="67"/>
      <c r="L4" s="67"/>
      <c r="M4" s="68"/>
      <c r="N4" s="69" t="s">
        <v>5</v>
      </c>
    </row>
    <row r="5" spans="1:21" ht="155.25" customHeight="1" x14ac:dyDescent="0.25">
      <c r="A5" s="65"/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6" t="s">
        <v>15</v>
      </c>
      <c r="L5" s="6" t="s">
        <v>16</v>
      </c>
      <c r="M5" s="6" t="s">
        <v>17</v>
      </c>
      <c r="N5" s="70"/>
    </row>
    <row r="6" spans="1:21" ht="15.75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9">
        <v>7</v>
      </c>
      <c r="H6" s="9">
        <v>8</v>
      </c>
      <c r="I6" s="8">
        <v>9</v>
      </c>
      <c r="J6" s="8"/>
      <c r="K6" s="8">
        <v>10</v>
      </c>
      <c r="L6" s="8"/>
      <c r="M6" s="8">
        <v>11</v>
      </c>
      <c r="N6" s="8">
        <v>12</v>
      </c>
    </row>
    <row r="7" spans="1:21" ht="35.25" customHeight="1" x14ac:dyDescent="0.25">
      <c r="A7" s="71" t="s">
        <v>18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</row>
    <row r="8" spans="1:21" ht="69" customHeight="1" x14ac:dyDescent="0.25">
      <c r="A8" s="10">
        <v>1</v>
      </c>
      <c r="B8" s="11" t="s">
        <v>19</v>
      </c>
      <c r="C8" s="11" t="s">
        <v>20</v>
      </c>
      <c r="D8" s="11" t="s">
        <v>21</v>
      </c>
      <c r="E8" s="12" t="s">
        <v>22</v>
      </c>
      <c r="F8" s="12" t="s">
        <v>23</v>
      </c>
      <c r="G8" s="12" t="s">
        <v>24</v>
      </c>
      <c r="H8" s="12" t="s">
        <v>25</v>
      </c>
      <c r="I8" s="13">
        <v>300000</v>
      </c>
      <c r="J8" s="12" t="s">
        <v>26</v>
      </c>
      <c r="K8" s="12" t="s">
        <v>27</v>
      </c>
      <c r="L8" s="14" t="s">
        <v>28</v>
      </c>
      <c r="M8" s="14" t="s">
        <v>29</v>
      </c>
      <c r="N8" s="15">
        <v>333929.87</v>
      </c>
    </row>
    <row r="9" spans="1:21" ht="115.5" customHeight="1" x14ac:dyDescent="0.25">
      <c r="A9" s="10">
        <v>2</v>
      </c>
      <c r="B9" s="16" t="s">
        <v>30</v>
      </c>
      <c r="C9" s="16" t="s">
        <v>31</v>
      </c>
      <c r="D9" s="16" t="s">
        <v>32</v>
      </c>
      <c r="E9" s="10">
        <v>19</v>
      </c>
      <c r="F9" s="17" t="s">
        <v>33</v>
      </c>
      <c r="G9" s="18" t="s">
        <v>34</v>
      </c>
      <c r="H9" s="19">
        <v>59</v>
      </c>
      <c r="I9" s="13">
        <v>160000</v>
      </c>
      <c r="J9" s="12" t="s">
        <v>26</v>
      </c>
      <c r="K9" s="20" t="s">
        <v>35</v>
      </c>
      <c r="L9" s="14" t="s">
        <v>36</v>
      </c>
      <c r="M9" s="14" t="s">
        <v>37</v>
      </c>
      <c r="N9" s="21">
        <v>155383.43</v>
      </c>
    </row>
    <row r="10" spans="1:21" ht="62.25" customHeight="1" x14ac:dyDescent="0.25">
      <c r="A10" s="10">
        <v>3</v>
      </c>
      <c r="B10" s="16" t="s">
        <v>38</v>
      </c>
      <c r="C10" s="16" t="s">
        <v>39</v>
      </c>
      <c r="D10" s="16" t="s">
        <v>40</v>
      </c>
      <c r="E10" s="10">
        <v>25</v>
      </c>
      <c r="F10" s="17" t="s">
        <v>41</v>
      </c>
      <c r="G10" s="18" t="s">
        <v>42</v>
      </c>
      <c r="H10" s="19">
        <v>60</v>
      </c>
      <c r="I10" s="13">
        <v>800000</v>
      </c>
      <c r="J10" s="12" t="s">
        <v>26</v>
      </c>
      <c r="K10" s="12" t="s">
        <v>43</v>
      </c>
      <c r="L10" s="14" t="s">
        <v>44</v>
      </c>
      <c r="M10" s="14" t="s">
        <v>45</v>
      </c>
      <c r="N10" s="21">
        <v>197136.29</v>
      </c>
    </row>
    <row r="11" spans="1:21" ht="57" customHeight="1" x14ac:dyDescent="0.25">
      <c r="A11" s="10">
        <v>4</v>
      </c>
      <c r="B11" s="16" t="s">
        <v>46</v>
      </c>
      <c r="C11" s="16" t="s">
        <v>39</v>
      </c>
      <c r="D11" s="16" t="s">
        <v>47</v>
      </c>
      <c r="E11" s="10">
        <v>26</v>
      </c>
      <c r="F11" s="17" t="s">
        <v>41</v>
      </c>
      <c r="G11" s="18" t="s">
        <v>48</v>
      </c>
      <c r="H11" s="19">
        <v>60</v>
      </c>
      <c r="I11" s="13">
        <v>468500</v>
      </c>
      <c r="J11" s="12" t="s">
        <v>26</v>
      </c>
      <c r="K11" s="12" t="s">
        <v>43</v>
      </c>
      <c r="L11" s="14" t="s">
        <v>44</v>
      </c>
      <c r="M11" s="14" t="s">
        <v>45</v>
      </c>
      <c r="N11" s="21">
        <v>121558.37</v>
      </c>
    </row>
    <row r="12" spans="1:21" ht="70.5" customHeight="1" x14ac:dyDescent="0.25">
      <c r="A12" s="19">
        <v>5</v>
      </c>
      <c r="B12" s="22" t="s">
        <v>49</v>
      </c>
      <c r="C12" s="22" t="s">
        <v>50</v>
      </c>
      <c r="D12" s="22" t="s">
        <v>51</v>
      </c>
      <c r="E12" s="19">
        <v>47</v>
      </c>
      <c r="F12" s="18" t="s">
        <v>52</v>
      </c>
      <c r="G12" s="18" t="s">
        <v>53</v>
      </c>
      <c r="H12" s="19">
        <v>60</v>
      </c>
      <c r="I12" s="23">
        <v>73400</v>
      </c>
      <c r="J12" s="12" t="s">
        <v>26</v>
      </c>
      <c r="K12" s="12" t="s">
        <v>54</v>
      </c>
      <c r="L12" s="12" t="s">
        <v>36</v>
      </c>
      <c r="M12" s="12" t="s">
        <v>55</v>
      </c>
      <c r="N12" s="21">
        <v>46697.55</v>
      </c>
      <c r="O12" s="24"/>
    </row>
    <row r="13" spans="1:21" s="25" customFormat="1" ht="69" customHeight="1" x14ac:dyDescent="0.3">
      <c r="A13" s="19">
        <v>6</v>
      </c>
      <c r="B13" s="22" t="s">
        <v>56</v>
      </c>
      <c r="C13" s="22" t="s">
        <v>57</v>
      </c>
      <c r="D13" s="22" t="s">
        <v>58</v>
      </c>
      <c r="E13" s="19">
        <v>50</v>
      </c>
      <c r="F13" s="19" t="s">
        <v>59</v>
      </c>
      <c r="G13" s="19" t="s">
        <v>60</v>
      </c>
      <c r="H13" s="19">
        <v>60</v>
      </c>
      <c r="I13" s="23">
        <v>800000</v>
      </c>
      <c r="J13" s="12" t="s">
        <v>26</v>
      </c>
      <c r="K13" s="22" t="s">
        <v>61</v>
      </c>
      <c r="L13" s="12" t="s">
        <v>36</v>
      </c>
      <c r="M13" s="12" t="s">
        <v>55</v>
      </c>
      <c r="N13" s="21">
        <v>575600.93000000005</v>
      </c>
    </row>
    <row r="14" spans="1:21" s="25" customFormat="1" ht="95.25" customHeight="1" x14ac:dyDescent="0.3">
      <c r="A14" s="19">
        <v>7</v>
      </c>
      <c r="B14" s="22" t="s">
        <v>62</v>
      </c>
      <c r="C14" s="22" t="s">
        <v>63</v>
      </c>
      <c r="D14" s="22" t="s">
        <v>64</v>
      </c>
      <c r="E14" s="19">
        <v>51</v>
      </c>
      <c r="F14" s="18" t="s">
        <v>59</v>
      </c>
      <c r="G14" s="18" t="s">
        <v>53</v>
      </c>
      <c r="H14" s="19">
        <v>57</v>
      </c>
      <c r="I14" s="23">
        <v>200000</v>
      </c>
      <c r="J14" s="12" t="s">
        <v>26</v>
      </c>
      <c r="K14" s="12" t="s">
        <v>65</v>
      </c>
      <c r="L14" s="12" t="s">
        <v>36</v>
      </c>
      <c r="M14" s="12" t="s">
        <v>55</v>
      </c>
      <c r="N14" s="21">
        <v>143642.59</v>
      </c>
    </row>
    <row r="15" spans="1:21" s="26" customFormat="1" ht="51.75" customHeight="1" x14ac:dyDescent="0.3">
      <c r="A15" s="19">
        <v>8</v>
      </c>
      <c r="B15" s="22" t="s">
        <v>30</v>
      </c>
      <c r="C15" s="22" t="s">
        <v>31</v>
      </c>
      <c r="D15" s="22" t="s">
        <v>32</v>
      </c>
      <c r="E15" s="19">
        <v>72</v>
      </c>
      <c r="F15" s="18" t="s">
        <v>66</v>
      </c>
      <c r="G15" s="18" t="s">
        <v>67</v>
      </c>
      <c r="H15" s="19">
        <v>60</v>
      </c>
      <c r="I15" s="23">
        <v>640000</v>
      </c>
      <c r="J15" s="12" t="s">
        <v>26</v>
      </c>
      <c r="K15" s="22" t="s">
        <v>68</v>
      </c>
      <c r="L15" s="12" t="s">
        <v>36</v>
      </c>
      <c r="M15" s="12" t="s">
        <v>37</v>
      </c>
      <c r="N15" s="21">
        <v>204623.25</v>
      </c>
    </row>
    <row r="16" spans="1:21" s="26" customFormat="1" ht="60" customHeight="1" x14ac:dyDescent="0.3">
      <c r="A16" s="10">
        <v>9</v>
      </c>
      <c r="B16" s="16" t="s">
        <v>69</v>
      </c>
      <c r="C16" s="22" t="s">
        <v>70</v>
      </c>
      <c r="D16" s="16" t="s">
        <v>71</v>
      </c>
      <c r="E16" s="10" t="s">
        <v>72</v>
      </c>
      <c r="F16" s="17" t="s">
        <v>73</v>
      </c>
      <c r="G16" s="17" t="s">
        <v>74</v>
      </c>
      <c r="H16" s="27">
        <v>60</v>
      </c>
      <c r="I16" s="28">
        <v>230000</v>
      </c>
      <c r="J16" s="12" t="s">
        <v>26</v>
      </c>
      <c r="K16" s="16" t="s">
        <v>75</v>
      </c>
      <c r="L16" s="29">
        <v>10</v>
      </c>
      <c r="M16" s="12" t="s">
        <v>37</v>
      </c>
      <c r="N16" s="21">
        <v>96117.82</v>
      </c>
    </row>
    <row r="17" spans="1:19" s="26" customFormat="1" ht="59.25" customHeight="1" x14ac:dyDescent="0.3">
      <c r="A17" s="10">
        <v>10</v>
      </c>
      <c r="B17" s="16" t="s">
        <v>76</v>
      </c>
      <c r="C17" s="22" t="s">
        <v>77</v>
      </c>
      <c r="D17" s="16" t="s">
        <v>78</v>
      </c>
      <c r="E17" s="10">
        <v>93</v>
      </c>
      <c r="F17" s="17" t="s">
        <v>79</v>
      </c>
      <c r="G17" s="17" t="s">
        <v>80</v>
      </c>
      <c r="H17" s="27">
        <v>60</v>
      </c>
      <c r="I17" s="30">
        <v>300000</v>
      </c>
      <c r="J17" s="31" t="s">
        <v>81</v>
      </c>
      <c r="K17" s="22" t="s">
        <v>82</v>
      </c>
      <c r="L17" s="29">
        <v>11</v>
      </c>
      <c r="M17" s="12" t="s">
        <v>83</v>
      </c>
      <c r="N17" s="21">
        <v>169037.76</v>
      </c>
    </row>
    <row r="18" spans="1:19" s="26" customFormat="1" ht="94.5" customHeight="1" x14ac:dyDescent="0.3">
      <c r="A18" s="10">
        <v>11</v>
      </c>
      <c r="B18" s="16" t="s">
        <v>84</v>
      </c>
      <c r="C18" s="22" t="s">
        <v>85</v>
      </c>
      <c r="D18" s="16" t="s">
        <v>86</v>
      </c>
      <c r="E18" s="10" t="s">
        <v>87</v>
      </c>
      <c r="F18" s="17" t="s">
        <v>88</v>
      </c>
      <c r="G18" s="17" t="s">
        <v>89</v>
      </c>
      <c r="H18" s="27">
        <v>60</v>
      </c>
      <c r="I18" s="30">
        <v>450000</v>
      </c>
      <c r="J18" s="31" t="s">
        <v>81</v>
      </c>
      <c r="K18" s="16" t="s">
        <v>90</v>
      </c>
      <c r="L18" s="29">
        <v>10</v>
      </c>
      <c r="M18" s="12" t="s">
        <v>37</v>
      </c>
      <c r="N18" s="21">
        <v>224409.53</v>
      </c>
    </row>
    <row r="19" spans="1:19" s="26" customFormat="1" ht="57" customHeight="1" x14ac:dyDescent="0.3">
      <c r="A19" s="10">
        <v>12</v>
      </c>
      <c r="B19" s="16" t="s">
        <v>91</v>
      </c>
      <c r="C19" s="22" t="s">
        <v>92</v>
      </c>
      <c r="D19" s="16" t="s">
        <v>93</v>
      </c>
      <c r="E19" s="10">
        <v>101</v>
      </c>
      <c r="F19" s="17" t="s">
        <v>94</v>
      </c>
      <c r="G19" s="18" t="s">
        <v>95</v>
      </c>
      <c r="H19" s="27">
        <v>60</v>
      </c>
      <c r="I19" s="30">
        <v>105145</v>
      </c>
      <c r="J19" s="31" t="s">
        <v>26</v>
      </c>
      <c r="K19" s="22" t="s">
        <v>96</v>
      </c>
      <c r="L19" s="29">
        <v>10</v>
      </c>
      <c r="M19" s="12" t="s">
        <v>37</v>
      </c>
      <c r="N19" s="21">
        <v>54549.65</v>
      </c>
      <c r="O19" s="32"/>
    </row>
    <row r="20" spans="1:19" s="26" customFormat="1" ht="99" customHeight="1" x14ac:dyDescent="0.3">
      <c r="A20" s="19">
        <v>13</v>
      </c>
      <c r="B20" s="22" t="s">
        <v>97</v>
      </c>
      <c r="C20" s="22" t="s">
        <v>98</v>
      </c>
      <c r="D20" s="22" t="s">
        <v>99</v>
      </c>
      <c r="E20" s="19">
        <v>115</v>
      </c>
      <c r="F20" s="18" t="s">
        <v>100</v>
      </c>
      <c r="G20" s="18" t="s">
        <v>101</v>
      </c>
      <c r="H20" s="33">
        <v>17</v>
      </c>
      <c r="I20" s="34">
        <v>800000</v>
      </c>
      <c r="J20" s="31" t="s">
        <v>26</v>
      </c>
      <c r="K20" s="22" t="s">
        <v>102</v>
      </c>
      <c r="L20" s="21">
        <v>10</v>
      </c>
      <c r="M20" s="12" t="s">
        <v>37</v>
      </c>
      <c r="N20" s="21">
        <v>24064.25</v>
      </c>
    </row>
    <row r="21" spans="1:19" s="26" customFormat="1" ht="62.25" customHeight="1" x14ac:dyDescent="0.3">
      <c r="A21" s="19">
        <v>14</v>
      </c>
      <c r="B21" s="22" t="s">
        <v>103</v>
      </c>
      <c r="C21" s="22" t="s">
        <v>104</v>
      </c>
      <c r="D21" s="22" t="s">
        <v>105</v>
      </c>
      <c r="E21" s="19">
        <v>128</v>
      </c>
      <c r="F21" s="18" t="s">
        <v>106</v>
      </c>
      <c r="G21" s="18" t="s">
        <v>107</v>
      </c>
      <c r="H21" s="33">
        <v>60</v>
      </c>
      <c r="I21" s="34">
        <v>66000</v>
      </c>
      <c r="J21" s="15" t="s">
        <v>81</v>
      </c>
      <c r="K21" s="22" t="s">
        <v>108</v>
      </c>
      <c r="L21" s="21">
        <v>10</v>
      </c>
      <c r="M21" s="12" t="s">
        <v>37</v>
      </c>
      <c r="N21" s="21">
        <v>2836.98</v>
      </c>
    </row>
    <row r="22" spans="1:19" ht="91.5" customHeight="1" x14ac:dyDescent="0.25">
      <c r="A22" s="19">
        <v>15</v>
      </c>
      <c r="B22" s="22" t="s">
        <v>109</v>
      </c>
      <c r="C22" s="22" t="s">
        <v>110</v>
      </c>
      <c r="D22" s="22" t="s">
        <v>111</v>
      </c>
      <c r="E22" s="19">
        <v>144</v>
      </c>
      <c r="F22" s="18" t="s">
        <v>112</v>
      </c>
      <c r="G22" s="18" t="s">
        <v>113</v>
      </c>
      <c r="H22" s="33">
        <v>60</v>
      </c>
      <c r="I22" s="34">
        <v>146500</v>
      </c>
      <c r="J22" s="15" t="s">
        <v>26</v>
      </c>
      <c r="K22" s="22" t="s">
        <v>114</v>
      </c>
      <c r="L22" s="21">
        <v>10</v>
      </c>
      <c r="M22" s="12" t="s">
        <v>37</v>
      </c>
      <c r="N22" s="21">
        <v>19671.939999999999</v>
      </c>
      <c r="O22" s="35"/>
      <c r="P22" s="35"/>
      <c r="Q22" s="35"/>
      <c r="R22" s="35"/>
      <c r="S22" s="35"/>
    </row>
    <row r="23" spans="1:19" ht="52.5" customHeight="1" x14ac:dyDescent="0.25">
      <c r="A23" s="19">
        <v>16</v>
      </c>
      <c r="B23" s="22" t="s">
        <v>91</v>
      </c>
      <c r="C23" s="22" t="s">
        <v>77</v>
      </c>
      <c r="D23" s="22" t="s">
        <v>93</v>
      </c>
      <c r="E23" s="19">
        <v>145</v>
      </c>
      <c r="F23" s="18" t="s">
        <v>112</v>
      </c>
      <c r="G23" s="18" t="s">
        <v>115</v>
      </c>
      <c r="H23" s="33">
        <v>60</v>
      </c>
      <c r="I23" s="34">
        <v>56250</v>
      </c>
      <c r="J23" s="15" t="s">
        <v>26</v>
      </c>
      <c r="K23" s="22" t="s">
        <v>116</v>
      </c>
      <c r="L23" s="21">
        <v>10</v>
      </c>
      <c r="M23" s="12" t="s">
        <v>37</v>
      </c>
      <c r="N23" s="21">
        <v>10799.89</v>
      </c>
      <c r="O23" s="35"/>
      <c r="P23" s="35"/>
      <c r="Q23" s="35"/>
      <c r="R23" s="35"/>
      <c r="S23" s="35"/>
    </row>
    <row r="24" spans="1:19" ht="51" customHeight="1" x14ac:dyDescent="0.25">
      <c r="A24" s="19">
        <v>17</v>
      </c>
      <c r="B24" s="22" t="s">
        <v>117</v>
      </c>
      <c r="C24" s="22" t="s">
        <v>118</v>
      </c>
      <c r="D24" s="22" t="s">
        <v>119</v>
      </c>
      <c r="E24" s="19">
        <v>147</v>
      </c>
      <c r="F24" s="18" t="s">
        <v>120</v>
      </c>
      <c r="G24" s="18" t="s">
        <v>121</v>
      </c>
      <c r="H24" s="33">
        <v>39</v>
      </c>
      <c r="I24" s="34">
        <v>8200</v>
      </c>
      <c r="J24" s="15" t="s">
        <v>81</v>
      </c>
      <c r="K24" s="22" t="s">
        <v>122</v>
      </c>
      <c r="L24" s="21">
        <v>13</v>
      </c>
      <c r="M24" s="12" t="s">
        <v>29</v>
      </c>
      <c r="N24" s="21">
        <v>29.3</v>
      </c>
      <c r="O24" s="35"/>
      <c r="P24" s="35"/>
      <c r="Q24" s="35"/>
      <c r="R24" s="35"/>
      <c r="S24" s="35"/>
    </row>
    <row r="25" spans="1:19" ht="166.5" customHeight="1" x14ac:dyDescent="0.25">
      <c r="A25" s="19">
        <v>18</v>
      </c>
      <c r="B25" s="22" t="s">
        <v>123</v>
      </c>
      <c r="C25" s="22" t="s">
        <v>124</v>
      </c>
      <c r="D25" s="22" t="s">
        <v>125</v>
      </c>
      <c r="E25" s="19">
        <v>154</v>
      </c>
      <c r="F25" s="18" t="s">
        <v>126</v>
      </c>
      <c r="G25" s="18" t="s">
        <v>127</v>
      </c>
      <c r="H25" s="33">
        <v>60</v>
      </c>
      <c r="I25" s="34">
        <v>900000</v>
      </c>
      <c r="J25" s="15" t="s">
        <v>81</v>
      </c>
      <c r="K25" s="22" t="s">
        <v>128</v>
      </c>
      <c r="L25" s="21">
        <v>11</v>
      </c>
      <c r="M25" s="12" t="s">
        <v>129</v>
      </c>
      <c r="N25" s="21">
        <v>18568.46</v>
      </c>
      <c r="O25" s="35"/>
      <c r="P25" s="35"/>
      <c r="Q25" s="35"/>
      <c r="R25" s="35"/>
      <c r="S25" s="35"/>
    </row>
    <row r="26" spans="1:19" ht="101.25" customHeight="1" x14ac:dyDescent="0.25">
      <c r="A26" s="19">
        <v>19</v>
      </c>
      <c r="B26" s="22" t="s">
        <v>84</v>
      </c>
      <c r="C26" s="22" t="s">
        <v>85</v>
      </c>
      <c r="D26" s="22" t="s">
        <v>130</v>
      </c>
      <c r="E26" s="19">
        <v>160</v>
      </c>
      <c r="F26" s="18" t="s">
        <v>131</v>
      </c>
      <c r="G26" s="18" t="s">
        <v>132</v>
      </c>
      <c r="H26" s="33">
        <v>60</v>
      </c>
      <c r="I26" s="34">
        <v>429390</v>
      </c>
      <c r="J26" s="15" t="s">
        <v>81</v>
      </c>
      <c r="K26" s="22" t="s">
        <v>90</v>
      </c>
      <c r="L26" s="21">
        <v>10</v>
      </c>
      <c r="M26" s="12" t="s">
        <v>55</v>
      </c>
      <c r="N26" s="21">
        <v>27842.05</v>
      </c>
      <c r="O26" s="35"/>
      <c r="P26" s="35"/>
      <c r="Q26" s="35"/>
      <c r="R26" s="35"/>
      <c r="S26" s="35"/>
    </row>
    <row r="27" spans="1:19" ht="94.5" customHeight="1" x14ac:dyDescent="0.25">
      <c r="A27" s="19">
        <v>20</v>
      </c>
      <c r="B27" s="22" t="s">
        <v>133</v>
      </c>
      <c r="C27" s="22" t="s">
        <v>134</v>
      </c>
      <c r="D27" s="22" t="s">
        <v>135</v>
      </c>
      <c r="E27" s="19">
        <v>167</v>
      </c>
      <c r="F27" s="18">
        <v>43809</v>
      </c>
      <c r="G27" s="18"/>
      <c r="H27" s="33">
        <v>60</v>
      </c>
      <c r="I27" s="34">
        <v>95750</v>
      </c>
      <c r="J27" s="15" t="s">
        <v>81</v>
      </c>
      <c r="K27" s="22" t="s">
        <v>136</v>
      </c>
      <c r="L27" s="21">
        <v>10</v>
      </c>
      <c r="M27" s="12" t="s">
        <v>55</v>
      </c>
      <c r="N27" s="21"/>
      <c r="O27" s="35"/>
      <c r="P27" s="35"/>
      <c r="Q27" s="35"/>
      <c r="R27" s="35"/>
      <c r="S27" s="35"/>
    </row>
    <row r="28" spans="1:19" ht="30.75" customHeight="1" x14ac:dyDescent="0.25">
      <c r="A28" s="74"/>
      <c r="B28" s="57" t="s">
        <v>137</v>
      </c>
      <c r="C28" s="7"/>
      <c r="D28" s="7"/>
      <c r="E28" s="9"/>
      <c r="F28" s="36"/>
      <c r="G28" s="36"/>
      <c r="H28" s="37"/>
      <c r="I28" s="38">
        <f>I8+I9+I10+I11+I12+I13+I14+I15+I16+I20+I22+I23</f>
        <v>4674650</v>
      </c>
      <c r="J28" s="38" t="s">
        <v>26</v>
      </c>
      <c r="K28" s="7"/>
      <c r="L28" s="39"/>
      <c r="M28" s="40"/>
      <c r="N28" s="59">
        <f>SUM(N8:N27)</f>
        <v>2426499.9099999997</v>
      </c>
      <c r="O28" s="35"/>
      <c r="P28" s="35"/>
      <c r="Q28" s="35"/>
      <c r="R28" s="35"/>
      <c r="S28" s="35"/>
    </row>
    <row r="29" spans="1:19" ht="30.75" customHeight="1" x14ac:dyDescent="0.25">
      <c r="A29" s="75"/>
      <c r="B29" s="58"/>
      <c r="C29" s="7"/>
      <c r="D29" s="7"/>
      <c r="E29" s="9"/>
      <c r="F29" s="36"/>
      <c r="G29" s="36"/>
      <c r="H29" s="37"/>
      <c r="I29" s="38">
        <f>I17+I18+I21+I24+I25+I26+I27</f>
        <v>2249340</v>
      </c>
      <c r="J29" s="38" t="s">
        <v>81</v>
      </c>
      <c r="K29" s="7"/>
      <c r="L29" s="39"/>
      <c r="M29" s="40"/>
      <c r="N29" s="60"/>
      <c r="O29" s="35"/>
      <c r="P29" s="35"/>
      <c r="Q29" s="35"/>
      <c r="R29" s="35"/>
      <c r="S29" s="35"/>
    </row>
    <row r="30" spans="1:19" ht="35.25" customHeight="1" x14ac:dyDescent="0.25">
      <c r="A30" s="76" t="s">
        <v>138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</row>
    <row r="31" spans="1:19" ht="47.25" x14ac:dyDescent="0.25">
      <c r="A31" s="22" t="s">
        <v>139</v>
      </c>
      <c r="B31" s="22" t="s">
        <v>140</v>
      </c>
      <c r="C31" s="22" t="s">
        <v>141</v>
      </c>
      <c r="D31" s="22" t="s">
        <v>142</v>
      </c>
      <c r="E31" s="22" t="s">
        <v>143</v>
      </c>
      <c r="F31" s="22" t="s">
        <v>144</v>
      </c>
      <c r="G31" s="22" t="s">
        <v>145</v>
      </c>
      <c r="H31" s="22" t="s">
        <v>25</v>
      </c>
      <c r="I31" s="34">
        <v>450000</v>
      </c>
      <c r="J31" s="22" t="s">
        <v>81</v>
      </c>
      <c r="K31" s="22" t="s">
        <v>146</v>
      </c>
      <c r="L31" s="22" t="s">
        <v>147</v>
      </c>
      <c r="M31" s="22" t="s">
        <v>148</v>
      </c>
      <c r="N31" s="21">
        <v>242154.47</v>
      </c>
    </row>
    <row r="32" spans="1:19" ht="180" customHeight="1" x14ac:dyDescent="0.25">
      <c r="A32" s="22" t="s">
        <v>149</v>
      </c>
      <c r="B32" s="22" t="s">
        <v>150</v>
      </c>
      <c r="C32" s="22" t="s">
        <v>151</v>
      </c>
      <c r="D32" s="22" t="s">
        <v>152</v>
      </c>
      <c r="E32" s="22" t="s">
        <v>153</v>
      </c>
      <c r="F32" s="22" t="s">
        <v>154</v>
      </c>
      <c r="G32" s="22" t="s">
        <v>155</v>
      </c>
      <c r="H32" s="22" t="s">
        <v>156</v>
      </c>
      <c r="I32" s="34">
        <v>123000</v>
      </c>
      <c r="J32" s="22" t="s">
        <v>81</v>
      </c>
      <c r="K32" s="22" t="s">
        <v>157</v>
      </c>
      <c r="L32" s="22" t="s">
        <v>158</v>
      </c>
      <c r="M32" s="22" t="s">
        <v>83</v>
      </c>
      <c r="N32" s="21">
        <v>52344.97</v>
      </c>
    </row>
    <row r="33" spans="1:14" ht="58.5" customHeight="1" x14ac:dyDescent="0.25">
      <c r="A33" s="22" t="s">
        <v>159</v>
      </c>
      <c r="B33" s="22" t="s">
        <v>160</v>
      </c>
      <c r="C33" s="22" t="s">
        <v>161</v>
      </c>
      <c r="D33" s="22" t="s">
        <v>162</v>
      </c>
      <c r="E33" s="22" t="s">
        <v>163</v>
      </c>
      <c r="F33" s="22" t="s">
        <v>164</v>
      </c>
      <c r="G33" s="22" t="s">
        <v>165</v>
      </c>
      <c r="H33" s="22" t="s">
        <v>166</v>
      </c>
      <c r="I33" s="34">
        <v>45900</v>
      </c>
      <c r="J33" s="22" t="s">
        <v>26</v>
      </c>
      <c r="K33" s="22" t="s">
        <v>167</v>
      </c>
      <c r="L33" s="22" t="s">
        <v>158</v>
      </c>
      <c r="M33" s="22" t="s">
        <v>83</v>
      </c>
      <c r="N33" s="21">
        <v>22168.29</v>
      </c>
    </row>
    <row r="34" spans="1:14" ht="87.75" customHeight="1" x14ac:dyDescent="0.25">
      <c r="A34" s="22" t="s">
        <v>168</v>
      </c>
      <c r="B34" s="22" t="s">
        <v>169</v>
      </c>
      <c r="C34" s="22" t="s">
        <v>170</v>
      </c>
      <c r="D34" s="22" t="s">
        <v>171</v>
      </c>
      <c r="E34" s="22" t="s">
        <v>172</v>
      </c>
      <c r="F34" s="22" t="s">
        <v>173</v>
      </c>
      <c r="G34" s="22" t="s">
        <v>174</v>
      </c>
      <c r="H34" s="22" t="s">
        <v>175</v>
      </c>
      <c r="I34" s="34">
        <v>136171</v>
      </c>
      <c r="J34" s="22" t="s">
        <v>26</v>
      </c>
      <c r="K34" s="22" t="s">
        <v>176</v>
      </c>
      <c r="L34" s="22" t="s">
        <v>147</v>
      </c>
      <c r="M34" s="22" t="s">
        <v>148</v>
      </c>
      <c r="N34" s="21">
        <v>30316.51</v>
      </c>
    </row>
    <row r="35" spans="1:14" ht="92.25" customHeight="1" x14ac:dyDescent="0.25">
      <c r="A35" s="22" t="s">
        <v>177</v>
      </c>
      <c r="B35" s="22" t="s">
        <v>178</v>
      </c>
      <c r="C35" s="22" t="s">
        <v>179</v>
      </c>
      <c r="D35" s="22" t="s">
        <v>180</v>
      </c>
      <c r="E35" s="22" t="s">
        <v>181</v>
      </c>
      <c r="F35" s="22" t="s">
        <v>174</v>
      </c>
      <c r="G35" s="22" t="s">
        <v>182</v>
      </c>
      <c r="H35" s="22" t="s">
        <v>25</v>
      </c>
      <c r="I35" s="34">
        <v>135000</v>
      </c>
      <c r="J35" s="22" t="s">
        <v>26</v>
      </c>
      <c r="K35" s="22" t="s">
        <v>183</v>
      </c>
      <c r="L35" s="22" t="s">
        <v>147</v>
      </c>
      <c r="M35" s="22" t="s">
        <v>148</v>
      </c>
      <c r="N35" s="21">
        <v>23203</v>
      </c>
    </row>
    <row r="36" spans="1:14" ht="57" customHeight="1" x14ac:dyDescent="0.25">
      <c r="A36" s="22" t="s">
        <v>184</v>
      </c>
      <c r="B36" s="22" t="s">
        <v>185</v>
      </c>
      <c r="C36" s="22" t="s">
        <v>179</v>
      </c>
      <c r="D36" s="22" t="s">
        <v>186</v>
      </c>
      <c r="E36" s="22" t="s">
        <v>187</v>
      </c>
      <c r="F36" s="22" t="s">
        <v>188</v>
      </c>
      <c r="G36" s="22" t="s">
        <v>189</v>
      </c>
      <c r="H36" s="22" t="s">
        <v>175</v>
      </c>
      <c r="I36" s="34">
        <v>120000</v>
      </c>
      <c r="J36" s="22" t="s">
        <v>81</v>
      </c>
      <c r="K36" s="22" t="s">
        <v>190</v>
      </c>
      <c r="L36" s="22" t="s">
        <v>147</v>
      </c>
      <c r="M36" s="22" t="s">
        <v>148</v>
      </c>
      <c r="N36" s="21">
        <v>35199.42</v>
      </c>
    </row>
    <row r="37" spans="1:14" ht="241.5" customHeight="1" x14ac:dyDescent="0.25">
      <c r="A37" s="22" t="s">
        <v>191</v>
      </c>
      <c r="B37" s="22" t="s">
        <v>192</v>
      </c>
      <c r="C37" s="22" t="s">
        <v>193</v>
      </c>
      <c r="D37" s="22" t="s">
        <v>194</v>
      </c>
      <c r="E37" s="22" t="s">
        <v>195</v>
      </c>
      <c r="F37" s="22" t="s">
        <v>196</v>
      </c>
      <c r="G37" s="22" t="s">
        <v>197</v>
      </c>
      <c r="H37" s="22" t="s">
        <v>166</v>
      </c>
      <c r="I37" s="34">
        <v>44450</v>
      </c>
      <c r="J37" s="22" t="s">
        <v>81</v>
      </c>
      <c r="K37" s="22" t="s">
        <v>198</v>
      </c>
      <c r="L37" s="22" t="s">
        <v>147</v>
      </c>
      <c r="M37" s="22" t="s">
        <v>148</v>
      </c>
      <c r="N37" s="21">
        <v>10293.540000000001</v>
      </c>
    </row>
    <row r="38" spans="1:14" ht="92.25" customHeight="1" x14ac:dyDescent="0.25">
      <c r="A38" s="22" t="s">
        <v>199</v>
      </c>
      <c r="B38" s="22" t="s">
        <v>200</v>
      </c>
      <c r="C38" s="22" t="s">
        <v>201</v>
      </c>
      <c r="D38" s="22" t="s">
        <v>202</v>
      </c>
      <c r="E38" s="22" t="s">
        <v>203</v>
      </c>
      <c r="F38" s="22" t="s">
        <v>204</v>
      </c>
      <c r="G38" s="22" t="s">
        <v>205</v>
      </c>
      <c r="H38" s="22" t="s">
        <v>25</v>
      </c>
      <c r="I38" s="34">
        <v>44145</v>
      </c>
      <c r="J38" s="22" t="s">
        <v>26</v>
      </c>
      <c r="K38" s="22" t="s">
        <v>206</v>
      </c>
      <c r="L38" s="22" t="s">
        <v>147</v>
      </c>
      <c r="M38" s="22" t="s">
        <v>148</v>
      </c>
      <c r="N38" s="21">
        <v>7575.83</v>
      </c>
    </row>
    <row r="39" spans="1:14" ht="48.75" customHeight="1" x14ac:dyDescent="0.25">
      <c r="A39" s="22" t="s">
        <v>207</v>
      </c>
      <c r="B39" s="22" t="s">
        <v>208</v>
      </c>
      <c r="C39" s="22" t="s">
        <v>179</v>
      </c>
      <c r="D39" s="22" t="s">
        <v>209</v>
      </c>
      <c r="E39" s="22" t="s">
        <v>210</v>
      </c>
      <c r="F39" s="22" t="s">
        <v>204</v>
      </c>
      <c r="G39" s="22" t="s">
        <v>211</v>
      </c>
      <c r="H39" s="22" t="s">
        <v>25</v>
      </c>
      <c r="I39" s="34">
        <v>16700</v>
      </c>
      <c r="J39" s="22" t="s">
        <v>81</v>
      </c>
      <c r="K39" s="22" t="s">
        <v>212</v>
      </c>
      <c r="L39" s="22" t="s">
        <v>213</v>
      </c>
      <c r="M39" s="22" t="s">
        <v>214</v>
      </c>
      <c r="N39" s="21">
        <v>3454.74</v>
      </c>
    </row>
    <row r="40" spans="1:14" ht="365.25" customHeight="1" x14ac:dyDescent="0.25">
      <c r="A40" s="22" t="s">
        <v>215</v>
      </c>
      <c r="B40" s="22" t="s">
        <v>216</v>
      </c>
      <c r="C40" s="22" t="s">
        <v>170</v>
      </c>
      <c r="D40" s="22" t="s">
        <v>217</v>
      </c>
      <c r="E40" s="22" t="s">
        <v>218</v>
      </c>
      <c r="F40" s="22" t="s">
        <v>211</v>
      </c>
      <c r="G40" s="22" t="s">
        <v>219</v>
      </c>
      <c r="H40" s="22" t="s">
        <v>25</v>
      </c>
      <c r="I40" s="34">
        <v>300000</v>
      </c>
      <c r="J40" s="22" t="s">
        <v>26</v>
      </c>
      <c r="K40" s="22" t="s">
        <v>220</v>
      </c>
      <c r="L40" s="22" t="s">
        <v>147</v>
      </c>
      <c r="M40" s="22" t="s">
        <v>148</v>
      </c>
      <c r="N40" s="21">
        <v>3479.27</v>
      </c>
    </row>
    <row r="41" spans="1:14" ht="91.5" customHeight="1" x14ac:dyDescent="0.25">
      <c r="A41" s="22" t="s">
        <v>221</v>
      </c>
      <c r="B41" s="22" t="s">
        <v>222</v>
      </c>
      <c r="C41" s="22" t="s">
        <v>223</v>
      </c>
      <c r="D41" s="22" t="s">
        <v>224</v>
      </c>
      <c r="E41" s="22" t="s">
        <v>225</v>
      </c>
      <c r="F41" s="22" t="s">
        <v>226</v>
      </c>
      <c r="G41" s="22" t="s">
        <v>205</v>
      </c>
      <c r="H41" s="22" t="s">
        <v>25</v>
      </c>
      <c r="I41" s="34">
        <v>110000</v>
      </c>
      <c r="J41" s="22" t="s">
        <v>81</v>
      </c>
      <c r="K41" s="22" t="s">
        <v>227</v>
      </c>
      <c r="L41" s="22" t="s">
        <v>158</v>
      </c>
      <c r="M41" s="22" t="s">
        <v>83</v>
      </c>
      <c r="N41" s="21">
        <v>12307.01</v>
      </c>
    </row>
    <row r="42" spans="1:14" ht="76.5" customHeight="1" x14ac:dyDescent="0.25">
      <c r="A42" s="22" t="s">
        <v>228</v>
      </c>
      <c r="B42" s="22" t="s">
        <v>229</v>
      </c>
      <c r="C42" s="22" t="s">
        <v>230</v>
      </c>
      <c r="D42" s="22" t="s">
        <v>231</v>
      </c>
      <c r="E42" s="22" t="s">
        <v>232</v>
      </c>
      <c r="F42" s="22" t="s">
        <v>233</v>
      </c>
      <c r="G42" s="22" t="s">
        <v>234</v>
      </c>
      <c r="H42" s="22" t="s">
        <v>235</v>
      </c>
      <c r="I42" s="34">
        <v>15000</v>
      </c>
      <c r="J42" s="22" t="s">
        <v>26</v>
      </c>
      <c r="K42" s="22" t="s">
        <v>236</v>
      </c>
      <c r="L42" s="22" t="s">
        <v>213</v>
      </c>
      <c r="M42" s="22" t="s">
        <v>214</v>
      </c>
      <c r="N42" s="21">
        <v>1629.49</v>
      </c>
    </row>
    <row r="43" spans="1:14" ht="145.5" customHeight="1" x14ac:dyDescent="0.25">
      <c r="A43" s="22" t="s">
        <v>237</v>
      </c>
      <c r="B43" s="22" t="s">
        <v>238</v>
      </c>
      <c r="C43" s="22" t="s">
        <v>239</v>
      </c>
      <c r="D43" s="22" t="s">
        <v>240</v>
      </c>
      <c r="E43" s="22" t="s">
        <v>241</v>
      </c>
      <c r="F43" s="22" t="s">
        <v>242</v>
      </c>
      <c r="G43" s="22" t="s">
        <v>243</v>
      </c>
      <c r="H43" s="22" t="s">
        <v>25</v>
      </c>
      <c r="I43" s="34">
        <v>320000</v>
      </c>
      <c r="J43" s="22" t="s">
        <v>81</v>
      </c>
      <c r="K43" s="22" t="s">
        <v>244</v>
      </c>
      <c r="L43" s="22" t="s">
        <v>147</v>
      </c>
      <c r="M43" s="22" t="s">
        <v>148</v>
      </c>
      <c r="N43" s="21">
        <v>30827.31</v>
      </c>
    </row>
    <row r="44" spans="1:14" ht="213" customHeight="1" x14ac:dyDescent="0.25">
      <c r="A44" s="22" t="s">
        <v>245</v>
      </c>
      <c r="B44" s="22" t="s">
        <v>246</v>
      </c>
      <c r="C44" s="22" t="s">
        <v>247</v>
      </c>
      <c r="D44" s="22" t="s">
        <v>248</v>
      </c>
      <c r="E44" s="22" t="s">
        <v>249</v>
      </c>
      <c r="F44" s="22" t="s">
        <v>250</v>
      </c>
      <c r="G44" s="22" t="s">
        <v>251</v>
      </c>
      <c r="H44" s="22" t="s">
        <v>25</v>
      </c>
      <c r="I44" s="34">
        <v>231300</v>
      </c>
      <c r="J44" s="22" t="s">
        <v>26</v>
      </c>
      <c r="K44" s="22" t="s">
        <v>252</v>
      </c>
      <c r="L44" s="22" t="s">
        <v>253</v>
      </c>
      <c r="M44" s="22" t="s">
        <v>254</v>
      </c>
      <c r="N44" s="21">
        <v>6416.03</v>
      </c>
    </row>
    <row r="45" spans="1:14" ht="47.25" x14ac:dyDescent="0.25">
      <c r="A45" s="22" t="s">
        <v>255</v>
      </c>
      <c r="B45" s="22" t="s">
        <v>256</v>
      </c>
      <c r="C45" s="22" t="s">
        <v>257</v>
      </c>
      <c r="D45" s="22" t="s">
        <v>258</v>
      </c>
      <c r="E45" s="22" t="s">
        <v>259</v>
      </c>
      <c r="F45" s="22" t="s">
        <v>260</v>
      </c>
      <c r="G45" s="22" t="s">
        <v>261</v>
      </c>
      <c r="H45" s="22" t="s">
        <v>25</v>
      </c>
      <c r="I45" s="34">
        <v>138021</v>
      </c>
      <c r="J45" s="22" t="s">
        <v>81</v>
      </c>
      <c r="K45" s="22" t="s">
        <v>262</v>
      </c>
      <c r="L45" s="22" t="s">
        <v>147</v>
      </c>
      <c r="M45" s="22" t="s">
        <v>148</v>
      </c>
      <c r="N45" s="21">
        <v>1637.21</v>
      </c>
    </row>
    <row r="46" spans="1:14" s="44" customFormat="1" ht="30.75" customHeight="1" x14ac:dyDescent="0.25">
      <c r="A46" s="55"/>
      <c r="B46" s="57" t="s">
        <v>137</v>
      </c>
      <c r="C46" s="41"/>
      <c r="D46" s="41"/>
      <c r="E46" s="41"/>
      <c r="F46" s="41"/>
      <c r="G46" s="41"/>
      <c r="H46" s="41"/>
      <c r="I46" s="42">
        <f>I33+I34+I35+I40+I42+I44</f>
        <v>863371</v>
      </c>
      <c r="J46" s="43" t="s">
        <v>26</v>
      </c>
      <c r="K46" s="41"/>
      <c r="L46" s="41"/>
      <c r="M46" s="41"/>
      <c r="N46" s="59">
        <f>SUM(N31:N45)</f>
        <v>483007.09</v>
      </c>
    </row>
    <row r="47" spans="1:14" s="44" customFormat="1" ht="30.75" customHeight="1" x14ac:dyDescent="0.25">
      <c r="A47" s="56"/>
      <c r="B47" s="58"/>
      <c r="C47" s="41"/>
      <c r="D47" s="41"/>
      <c r="E47" s="41"/>
      <c r="F47" s="41"/>
      <c r="G47" s="41"/>
      <c r="H47" s="41"/>
      <c r="I47" s="42">
        <f>I31+I32+I36+I37+I39+I41+I43+I45</f>
        <v>1322171</v>
      </c>
      <c r="J47" s="43" t="s">
        <v>81</v>
      </c>
      <c r="K47" s="41"/>
      <c r="L47" s="41"/>
      <c r="M47" s="41"/>
      <c r="N47" s="60"/>
    </row>
    <row r="48" spans="1:14" ht="35.25" customHeight="1" x14ac:dyDescent="0.25">
      <c r="A48" s="76" t="s">
        <v>263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</row>
    <row r="49" spans="1:14" ht="110.25" x14ac:dyDescent="0.25">
      <c r="A49" s="22">
        <v>1</v>
      </c>
      <c r="B49" s="22" t="s">
        <v>264</v>
      </c>
      <c r="C49" s="22" t="s">
        <v>265</v>
      </c>
      <c r="D49" s="22" t="s">
        <v>266</v>
      </c>
      <c r="E49" s="22">
        <v>99</v>
      </c>
      <c r="F49" s="22">
        <v>43462</v>
      </c>
      <c r="G49" s="45">
        <v>43462</v>
      </c>
      <c r="H49" s="22">
        <v>60</v>
      </c>
      <c r="I49" s="34">
        <v>800000</v>
      </c>
      <c r="J49" s="22" t="s">
        <v>26</v>
      </c>
      <c r="K49" s="22" t="s">
        <v>267</v>
      </c>
      <c r="L49" s="46">
        <v>0.12</v>
      </c>
      <c r="M49" s="46">
        <v>0.05</v>
      </c>
      <c r="N49" s="15">
        <v>889618.6</v>
      </c>
    </row>
    <row r="50" spans="1:14" ht="142.5" customHeight="1" x14ac:dyDescent="0.25">
      <c r="A50" s="22">
        <v>2</v>
      </c>
      <c r="B50" s="22" t="s">
        <v>268</v>
      </c>
      <c r="C50" s="22" t="s">
        <v>269</v>
      </c>
      <c r="D50" s="22" t="s">
        <v>270</v>
      </c>
      <c r="E50" s="22">
        <v>102</v>
      </c>
      <c r="F50" s="22">
        <v>43553</v>
      </c>
      <c r="G50" s="45">
        <v>43558</v>
      </c>
      <c r="H50" s="22">
        <v>60</v>
      </c>
      <c r="I50" s="34">
        <v>95000</v>
      </c>
      <c r="J50" s="22" t="s">
        <v>26</v>
      </c>
      <c r="K50" s="22" t="s">
        <v>271</v>
      </c>
      <c r="L50" s="46">
        <v>0.12</v>
      </c>
      <c r="M50" s="46">
        <v>0.05</v>
      </c>
      <c r="N50" s="15">
        <v>81741.67</v>
      </c>
    </row>
    <row r="51" spans="1:14" ht="39.75" customHeight="1" x14ac:dyDescent="0.25">
      <c r="A51" s="22">
        <v>3</v>
      </c>
      <c r="B51" s="22" t="s">
        <v>272</v>
      </c>
      <c r="C51" s="22" t="s">
        <v>273</v>
      </c>
      <c r="D51" s="22" t="s">
        <v>274</v>
      </c>
      <c r="E51" s="22">
        <v>186</v>
      </c>
      <c r="F51" s="22">
        <v>43570</v>
      </c>
      <c r="G51" s="45">
        <v>43572</v>
      </c>
      <c r="H51" s="22">
        <v>56</v>
      </c>
      <c r="I51" s="34">
        <v>263636</v>
      </c>
      <c r="J51" s="22" t="s">
        <v>26</v>
      </c>
      <c r="K51" s="22" t="s">
        <v>275</v>
      </c>
      <c r="L51" s="46">
        <v>0.12</v>
      </c>
      <c r="M51" s="46">
        <v>0.05</v>
      </c>
      <c r="N51" s="15">
        <v>196435.57000000004</v>
      </c>
    </row>
    <row r="52" spans="1:14" ht="62.25" customHeight="1" x14ac:dyDescent="0.25">
      <c r="A52" s="22">
        <v>4</v>
      </c>
      <c r="B52" s="22" t="s">
        <v>276</v>
      </c>
      <c r="C52" s="22" t="s">
        <v>77</v>
      </c>
      <c r="D52" s="22" t="s">
        <v>277</v>
      </c>
      <c r="E52" s="22">
        <v>51</v>
      </c>
      <c r="F52" s="22" t="s">
        <v>278</v>
      </c>
      <c r="G52" s="45">
        <v>43633</v>
      </c>
      <c r="H52" s="22">
        <v>60</v>
      </c>
      <c r="I52" s="34">
        <v>41250</v>
      </c>
      <c r="J52" s="22" t="s">
        <v>81</v>
      </c>
      <c r="K52" s="22" t="s">
        <v>279</v>
      </c>
      <c r="L52" s="46">
        <v>0.12</v>
      </c>
      <c r="M52" s="46">
        <v>0.05</v>
      </c>
      <c r="N52" s="15">
        <v>25091.18</v>
      </c>
    </row>
    <row r="53" spans="1:14" ht="95.25" customHeight="1" x14ac:dyDescent="0.25">
      <c r="A53" s="22">
        <v>5</v>
      </c>
      <c r="B53" s="22" t="s">
        <v>280</v>
      </c>
      <c r="C53" s="22" t="s">
        <v>273</v>
      </c>
      <c r="D53" s="22" t="s">
        <v>281</v>
      </c>
      <c r="E53" s="22">
        <v>1919</v>
      </c>
      <c r="F53" s="22">
        <v>43602</v>
      </c>
      <c r="G53" s="45">
        <v>43607</v>
      </c>
      <c r="H53" s="22">
        <v>60</v>
      </c>
      <c r="I53" s="34">
        <v>88740</v>
      </c>
      <c r="J53" s="22" t="s">
        <v>26</v>
      </c>
      <c r="K53" s="22" t="s">
        <v>282</v>
      </c>
      <c r="L53" s="46">
        <v>0.1</v>
      </c>
      <c r="M53" s="46">
        <v>0.03</v>
      </c>
      <c r="N53" s="15">
        <v>67552.11</v>
      </c>
    </row>
    <row r="54" spans="1:14" ht="74.25" customHeight="1" x14ac:dyDescent="0.25">
      <c r="A54" s="22">
        <v>6</v>
      </c>
      <c r="B54" s="22" t="s">
        <v>280</v>
      </c>
      <c r="C54" s="22" t="s">
        <v>273</v>
      </c>
      <c r="D54" s="22" t="s">
        <v>283</v>
      </c>
      <c r="E54" s="22">
        <v>1935</v>
      </c>
      <c r="F54" s="22">
        <v>43766</v>
      </c>
      <c r="G54" s="45">
        <v>43774</v>
      </c>
      <c r="H54" s="22">
        <v>60</v>
      </c>
      <c r="I54" s="34">
        <v>76886.64</v>
      </c>
      <c r="J54" s="22" t="s">
        <v>26</v>
      </c>
      <c r="K54" s="22" t="s">
        <v>284</v>
      </c>
      <c r="L54" s="46">
        <v>0.1</v>
      </c>
      <c r="M54" s="46">
        <v>0.03</v>
      </c>
      <c r="N54" s="15">
        <v>14762.06</v>
      </c>
    </row>
    <row r="55" spans="1:14" ht="180" customHeight="1" x14ac:dyDescent="0.25">
      <c r="A55" s="22">
        <v>7</v>
      </c>
      <c r="B55" s="22" t="s">
        <v>280</v>
      </c>
      <c r="C55" s="22" t="s">
        <v>273</v>
      </c>
      <c r="D55" s="22" t="s">
        <v>285</v>
      </c>
      <c r="E55" s="22">
        <v>1941</v>
      </c>
      <c r="F55" s="22">
        <v>43794</v>
      </c>
      <c r="G55" s="45">
        <v>43798</v>
      </c>
      <c r="H55" s="22">
        <v>60</v>
      </c>
      <c r="I55" s="34">
        <v>430213</v>
      </c>
      <c r="J55" s="22" t="s">
        <v>26</v>
      </c>
      <c r="K55" s="22" t="s">
        <v>286</v>
      </c>
      <c r="L55" s="46">
        <v>0.1</v>
      </c>
      <c r="M55" s="46">
        <v>0.03</v>
      </c>
      <c r="N55" s="15">
        <v>17044.64</v>
      </c>
    </row>
    <row r="56" spans="1:14" ht="53.25" customHeight="1" x14ac:dyDescent="0.25">
      <c r="A56" s="22">
        <v>8</v>
      </c>
      <c r="B56" s="22" t="s">
        <v>287</v>
      </c>
      <c r="C56" s="22" t="s">
        <v>288</v>
      </c>
      <c r="D56" s="22" t="s">
        <v>289</v>
      </c>
      <c r="E56" s="22">
        <v>1924</v>
      </c>
      <c r="F56" s="22">
        <v>43630</v>
      </c>
      <c r="G56" s="45">
        <v>43648</v>
      </c>
      <c r="H56" s="22">
        <v>60</v>
      </c>
      <c r="I56" s="34">
        <v>300000</v>
      </c>
      <c r="J56" s="22" t="s">
        <v>26</v>
      </c>
      <c r="K56" s="22" t="s">
        <v>290</v>
      </c>
      <c r="L56" s="46">
        <v>0.1</v>
      </c>
      <c r="M56" s="46">
        <v>0.03</v>
      </c>
      <c r="N56" s="15">
        <v>67966.850000000006</v>
      </c>
    </row>
    <row r="57" spans="1:14" s="44" customFormat="1" ht="28.5" customHeight="1" x14ac:dyDescent="0.25">
      <c r="A57" s="77"/>
      <c r="B57" s="57" t="s">
        <v>137</v>
      </c>
      <c r="C57" s="47"/>
      <c r="D57" s="47"/>
      <c r="E57" s="47"/>
      <c r="F57" s="47"/>
      <c r="G57" s="47"/>
      <c r="H57" s="47"/>
      <c r="I57" s="48">
        <f>I49+I50+I51+I53+I54+I55+I56</f>
        <v>2054475.64</v>
      </c>
      <c r="J57" s="8" t="s">
        <v>26</v>
      </c>
      <c r="K57" s="47"/>
      <c r="L57" s="47"/>
      <c r="M57" s="47"/>
      <c r="N57" s="79">
        <f>SUM(N49:N56)</f>
        <v>1360212.6800000002</v>
      </c>
    </row>
    <row r="58" spans="1:14" s="44" customFormat="1" ht="28.5" customHeight="1" x14ac:dyDescent="0.25">
      <c r="A58" s="78"/>
      <c r="B58" s="58"/>
      <c r="C58" s="47"/>
      <c r="D58" s="47"/>
      <c r="E58" s="47"/>
      <c r="F58" s="47"/>
      <c r="G58" s="47"/>
      <c r="H58" s="47"/>
      <c r="I58" s="48">
        <f>I52</f>
        <v>41250</v>
      </c>
      <c r="J58" s="8" t="s">
        <v>81</v>
      </c>
      <c r="K58" s="47"/>
      <c r="L58" s="47"/>
      <c r="M58" s="47"/>
      <c r="N58" s="80"/>
    </row>
    <row r="59" spans="1:14" s="52" customFormat="1" ht="30" customHeight="1" x14ac:dyDescent="0.25">
      <c r="A59" s="81">
        <f>A27+A45+A56</f>
        <v>43</v>
      </c>
      <c r="B59" s="83" t="s">
        <v>291</v>
      </c>
      <c r="C59" s="49"/>
      <c r="D59" s="49"/>
      <c r="E59" s="49"/>
      <c r="F59" s="49"/>
      <c r="G59" s="49"/>
      <c r="H59" s="49"/>
      <c r="I59" s="50">
        <f>I28+I46+I57</f>
        <v>7592496.6399999997</v>
      </c>
      <c r="J59" s="51" t="s">
        <v>26</v>
      </c>
      <c r="K59" s="49"/>
      <c r="L59" s="49"/>
      <c r="M59" s="49"/>
      <c r="N59" s="85">
        <f>N57+N46+N28</f>
        <v>4269719.68</v>
      </c>
    </row>
    <row r="60" spans="1:14" s="54" customFormat="1" ht="30" customHeight="1" x14ac:dyDescent="0.25">
      <c r="A60" s="82"/>
      <c r="B60" s="84"/>
      <c r="C60" s="53"/>
      <c r="D60" s="53"/>
      <c r="E60" s="53"/>
      <c r="F60" s="53"/>
      <c r="G60" s="53"/>
      <c r="H60" s="53"/>
      <c r="I60" s="50">
        <f>I29+I47+I58</f>
        <v>3612761</v>
      </c>
      <c r="J60" s="51" t="s">
        <v>81</v>
      </c>
      <c r="K60" s="53"/>
      <c r="L60" s="53"/>
      <c r="M60" s="53"/>
      <c r="N60" s="86"/>
    </row>
  </sheetData>
  <mergeCells count="22">
    <mergeCell ref="A48:N48"/>
    <mergeCell ref="A57:A58"/>
    <mergeCell ref="B57:B58"/>
    <mergeCell ref="N57:N58"/>
    <mergeCell ref="A59:A60"/>
    <mergeCell ref="B59:B60"/>
    <mergeCell ref="N59:N60"/>
    <mergeCell ref="A46:A47"/>
    <mergeCell ref="B46:B47"/>
    <mergeCell ref="N46:N47"/>
    <mergeCell ref="I1:N1"/>
    <mergeCell ref="A2:N2"/>
    <mergeCell ref="A3:N3"/>
    <mergeCell ref="A4:A5"/>
    <mergeCell ref="B4:D4"/>
    <mergeCell ref="E4:M4"/>
    <mergeCell ref="N4:N5"/>
    <mergeCell ref="A7:N7"/>
    <mergeCell ref="A28:A29"/>
    <mergeCell ref="B28:B29"/>
    <mergeCell ref="N28:N29"/>
    <mergeCell ref="A30:N30"/>
  </mergeCells>
  <pageMargins left="0.39370078740157483" right="0.39370078740157483" top="0.39370078740157483" bottom="0.39370078740157483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01.01.2020</vt:lpstr>
      <vt:lpstr>'01.01.2020'!Заголовки_для_печати</vt:lpstr>
      <vt:lpstr>'01.01.2020'!Область_печати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 Наталья</dc:creator>
  <cp:lastModifiedBy>Балан Наталья</cp:lastModifiedBy>
  <dcterms:created xsi:type="dcterms:W3CDTF">2020-01-23T08:43:04Z</dcterms:created>
  <dcterms:modified xsi:type="dcterms:W3CDTF">2020-02-18T08:51:00Z</dcterms:modified>
</cp:coreProperties>
</file>